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резные круги. Зачистные круги" sheetId="1" r:id="rId1"/>
  </sheets>
  <definedNames>
    <definedName name="Z_64367A03_2438_4ACE_9DF9_99D50DC2B6F5_.wvu.Cols" localSheetId="0" hidden="1">'Отрезные круги. Зачистные круги'!$F:$F</definedName>
    <definedName name="_xlnm.Print_Area" localSheetId="0">'Отрезные круги. Зачистные круги'!$A$1:$I$67</definedName>
  </definedNames>
  <calcPr fullCalcOnLoad="1"/>
</workbook>
</file>

<file path=xl/sharedStrings.xml><?xml version="1.0" encoding="utf-8"?>
<sst xmlns="http://schemas.openxmlformats.org/spreadsheetml/2006/main" count="81" uniqueCount="72">
  <si>
    <t>Вес</t>
  </si>
  <si>
    <t>Кол-во шт.</t>
  </si>
  <si>
    <t>круга,кг</t>
  </si>
  <si>
    <t>в упаковке</t>
  </si>
  <si>
    <t>400х4х32</t>
  </si>
  <si>
    <t>500х5х32</t>
  </si>
  <si>
    <t>180х3х22/32</t>
  </si>
  <si>
    <t>115х1,2х22</t>
  </si>
  <si>
    <t>200х2,5х22/32</t>
  </si>
  <si>
    <t>115х1,6х22</t>
  </si>
  <si>
    <t>230х2х22</t>
  </si>
  <si>
    <t>115х2,5х22</t>
  </si>
  <si>
    <t>230х2,5х22/32</t>
  </si>
  <si>
    <t>115х3х22</t>
  </si>
  <si>
    <t>230х3х22/32</t>
  </si>
  <si>
    <t>125х1х22</t>
  </si>
  <si>
    <t>300х3х32</t>
  </si>
  <si>
    <t>125х1,2х22</t>
  </si>
  <si>
    <t>125х1,6х22</t>
  </si>
  <si>
    <t>125х2х22</t>
  </si>
  <si>
    <t>125х2,5х22</t>
  </si>
  <si>
    <t>125х3х22</t>
  </si>
  <si>
    <t>150х2,5х22</t>
  </si>
  <si>
    <t>150х3х22/32</t>
  </si>
  <si>
    <t>180х2,5х22/32</t>
  </si>
  <si>
    <t>Отрезные круги по</t>
  </si>
  <si>
    <t>металлу 14А</t>
  </si>
  <si>
    <t>Тел/факс: (812) 336-23-02, 336-23-03</t>
  </si>
  <si>
    <t>Опт. 1</t>
  </si>
  <si>
    <t>Расчетная</t>
  </si>
  <si>
    <t>до 10 т. р.</t>
  </si>
  <si>
    <t>до 25 т. р.</t>
  </si>
  <si>
    <t>355х4х25,4           100 м/с</t>
  </si>
  <si>
    <t>400х4х32              100 м/с</t>
  </si>
  <si>
    <t xml:space="preserve">г.Санкт-Петербург, ул.Автогенная, д. 6, оф. 220. ООО "ТД ИЛИОН"                       </t>
  </si>
  <si>
    <t>* Цены указаны с учетом НДС на условиях предоплаты - 100%</t>
  </si>
  <si>
    <t>150х1,6х22</t>
  </si>
  <si>
    <t>180х1,6х22</t>
  </si>
  <si>
    <t>230х1,6х22</t>
  </si>
  <si>
    <t>230х1,8х22</t>
  </si>
  <si>
    <t>350х4х25/32        100 м/с</t>
  </si>
  <si>
    <t xml:space="preserve">350х4х25/32      </t>
  </si>
  <si>
    <t>Розница</t>
  </si>
  <si>
    <t>355х3,5х25,4</t>
  </si>
  <si>
    <t>Зачистные круги по</t>
  </si>
  <si>
    <t>металлу 14А (Тип 1)</t>
  </si>
  <si>
    <t>до 15 т. руб.</t>
  </si>
  <si>
    <t>100х6,0х16</t>
  </si>
  <si>
    <t>115х6,0х22</t>
  </si>
  <si>
    <t>125х6,0х22</t>
  </si>
  <si>
    <t>150х6,0х22</t>
  </si>
  <si>
    <t>150х8,0х22</t>
  </si>
  <si>
    <t>180х6,0х22</t>
  </si>
  <si>
    <t>180х8,0х22</t>
  </si>
  <si>
    <t>230х6,0х22</t>
  </si>
  <si>
    <t>230х8,0х22</t>
  </si>
  <si>
    <t>Цена на зачистные круги 27 типа   -      +5%</t>
  </si>
  <si>
    <t>Предоплата 100%.</t>
  </si>
  <si>
    <t>При иных условиях оплаты цены согласовываются дополнительно.</t>
  </si>
  <si>
    <t xml:space="preserve">Посадочный размер 32 - под заказ. (Срок поставки 25 дней) </t>
  </si>
  <si>
    <t>реализует абразивный инструмент на бакелитовой, вулканитовой связках.</t>
  </si>
  <si>
    <t>Отдел сбыта: т/ф (812) 336-23-02, 336-23-03, 412-86-82, 412-93-62</t>
  </si>
  <si>
    <t>Наш сайт: www.ilion-spb.ru, наш e-mail: mail@ilion-spb.ru</t>
  </si>
  <si>
    <t>Юридическиф адрес: 192148, г. Санкт-Петербург, ул. Автогенная, д. 6, офис 220</t>
  </si>
  <si>
    <t>ЗАО "ИСМА"</t>
  </si>
  <si>
    <t xml:space="preserve">ООО ТД "ИЛИОН" </t>
  </si>
  <si>
    <t>Отрезные круги:</t>
  </si>
  <si>
    <t>Зачистные круги:</t>
  </si>
  <si>
    <t>официальный дилер  ЗАО "ИСМА" г. Иваново по Северо-западному региону  и в г. Санкт-Петербурге</t>
  </si>
  <si>
    <t>Опт                                               свыше 100 т.р.</t>
  </si>
  <si>
    <t>Опт                                       свыше 100 т.р.</t>
  </si>
  <si>
    <t>Цены указаны с НДС 08.02.2016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</si>
</sst>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р_."/>
    <numFmt numFmtId="165" formatCode="#,##0.0\ &quot;р.&quot;"/>
    <numFmt numFmtId="166" formatCode="#,##0.00\ &quot;р.&quot;"/>
    <numFmt numFmtId="167" formatCode="#,##0.00_ ;\-#,##0.00\ "/>
    <numFmt numFmtId="168" formatCode="0.00000"/>
    <numFmt numFmtId="169" formatCode="0.0000"/>
    <numFmt numFmtId="170" formatCode="0.000"/>
    <numFmt numFmtId="171" formatCode="0.0"/>
  </numFmts>
  <fonts count="69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b/>
      <i/>
      <sz val="14"/>
      <name val="Book Antiqua"/>
      <family val="1"/>
    </font>
    <font>
      <b/>
      <i/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Wingdings"/>
      <family val="0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Arial Cyr"/>
      <family val="2"/>
    </font>
    <font>
      <b/>
      <i/>
      <sz val="12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2" fontId="17" fillId="0" borderId="12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14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24" fillId="0" borderId="25" xfId="0" applyNumberFormat="1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17" fillId="0" borderId="32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2" fontId="17" fillId="0" borderId="36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3" fillId="0" borderId="0" xfId="0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17" fillId="0" borderId="37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6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3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4" fontId="29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1</xdr:col>
      <xdr:colOff>361950</xdr:colOff>
      <xdr:row>105</xdr:row>
      <xdr:rowOff>95250</xdr:rowOff>
    </xdr:to>
    <xdr:pic>
      <xdr:nvPicPr>
        <xdr:cNvPr id="1" name="Picture 1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602105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361950</xdr:colOff>
      <xdr:row>105</xdr:row>
      <xdr:rowOff>95250</xdr:rowOff>
    </xdr:to>
    <xdr:pic>
      <xdr:nvPicPr>
        <xdr:cNvPr id="2" name="Picture 2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2105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361950</xdr:colOff>
      <xdr:row>105</xdr:row>
      <xdr:rowOff>95250</xdr:rowOff>
    </xdr:to>
    <xdr:pic>
      <xdr:nvPicPr>
        <xdr:cNvPr id="3" name="Picture 3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602105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361950</xdr:colOff>
      <xdr:row>105</xdr:row>
      <xdr:rowOff>95250</xdr:rowOff>
    </xdr:to>
    <xdr:pic>
      <xdr:nvPicPr>
        <xdr:cNvPr id="4" name="Picture 5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2105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361950</xdr:colOff>
      <xdr:row>105</xdr:row>
      <xdr:rowOff>95250</xdr:rowOff>
    </xdr:to>
    <xdr:pic>
      <xdr:nvPicPr>
        <xdr:cNvPr id="5" name="Picture 6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21050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266700</xdr:colOff>
      <xdr:row>105</xdr:row>
      <xdr:rowOff>95250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6021050"/>
          <a:ext cx="2667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523875</xdr:colOff>
      <xdr:row>105</xdr:row>
      <xdr:rowOff>114300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6021050"/>
          <a:ext cx="523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466725</xdr:colOff>
      <xdr:row>105</xdr:row>
      <xdr:rowOff>47625</xdr:rowOff>
    </xdr:to>
    <xdr:pic>
      <xdr:nvPicPr>
        <xdr:cNvPr id="8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16021050"/>
          <a:ext cx="4667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466725</xdr:colOff>
      <xdr:row>104</xdr:row>
      <xdr:rowOff>66675</xdr:rowOff>
    </xdr:to>
    <xdr:pic>
      <xdr:nvPicPr>
        <xdr:cNvPr id="9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15887700"/>
          <a:ext cx="466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371475</xdr:colOff>
      <xdr:row>106</xdr:row>
      <xdr:rowOff>0</xdr:rowOff>
    </xdr:to>
    <xdr:pic>
      <xdr:nvPicPr>
        <xdr:cNvPr id="10" name="Picture 27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16021050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371475</xdr:colOff>
      <xdr:row>106</xdr:row>
      <xdr:rowOff>0</xdr:rowOff>
    </xdr:to>
    <xdr:pic>
      <xdr:nvPicPr>
        <xdr:cNvPr id="11" name="Picture 28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16021050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409575</xdr:colOff>
      <xdr:row>105</xdr:row>
      <xdr:rowOff>123825</xdr:rowOff>
    </xdr:to>
    <xdr:pic>
      <xdr:nvPicPr>
        <xdr:cNvPr id="12" name="Picture 29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160210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409575</xdr:colOff>
      <xdr:row>105</xdr:row>
      <xdr:rowOff>123825</xdr:rowOff>
    </xdr:to>
    <xdr:pic>
      <xdr:nvPicPr>
        <xdr:cNvPr id="13" name="Picture 30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160210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400050</xdr:colOff>
      <xdr:row>105</xdr:row>
      <xdr:rowOff>123825</xdr:rowOff>
    </xdr:to>
    <xdr:pic>
      <xdr:nvPicPr>
        <xdr:cNvPr id="14" name="Picture 31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160210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400050</xdr:colOff>
      <xdr:row>105</xdr:row>
      <xdr:rowOff>123825</xdr:rowOff>
    </xdr:to>
    <xdr:pic>
      <xdr:nvPicPr>
        <xdr:cNvPr id="15" name="Picture 32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160210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400050</xdr:colOff>
      <xdr:row>105</xdr:row>
      <xdr:rowOff>123825</xdr:rowOff>
    </xdr:to>
    <xdr:pic>
      <xdr:nvPicPr>
        <xdr:cNvPr id="16" name="Picture 33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160210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409575</xdr:colOff>
      <xdr:row>105</xdr:row>
      <xdr:rowOff>123825</xdr:rowOff>
    </xdr:to>
    <xdr:pic>
      <xdr:nvPicPr>
        <xdr:cNvPr id="17" name="Picture 34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160210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409575</xdr:colOff>
      <xdr:row>106</xdr:row>
      <xdr:rowOff>123825</xdr:rowOff>
    </xdr:to>
    <xdr:pic>
      <xdr:nvPicPr>
        <xdr:cNvPr id="18" name="Picture 35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161544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107</xdr:row>
      <xdr:rowOff>0</xdr:rowOff>
    </xdr:from>
    <xdr:to>
      <xdr:col>0</xdr:col>
      <xdr:colOff>1895475</xdr:colOff>
      <xdr:row>107</xdr:row>
      <xdr:rowOff>123825</xdr:rowOff>
    </xdr:to>
    <xdr:pic>
      <xdr:nvPicPr>
        <xdr:cNvPr id="19" name="Picture 36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162877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400050</xdr:colOff>
      <xdr:row>105</xdr:row>
      <xdr:rowOff>123825</xdr:rowOff>
    </xdr:to>
    <xdr:pic>
      <xdr:nvPicPr>
        <xdr:cNvPr id="20" name="Picture 37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160210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400050</xdr:colOff>
      <xdr:row>105</xdr:row>
      <xdr:rowOff>123825</xdr:rowOff>
    </xdr:to>
    <xdr:pic>
      <xdr:nvPicPr>
        <xdr:cNvPr id="21" name="Picture 38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160210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466725</xdr:colOff>
      <xdr:row>104</xdr:row>
      <xdr:rowOff>66675</xdr:rowOff>
    </xdr:to>
    <xdr:pic>
      <xdr:nvPicPr>
        <xdr:cNvPr id="22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15887700"/>
          <a:ext cx="466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9"/>
  <sheetViews>
    <sheetView tabSelected="1" view="pageBreakPreview" zoomScaleSheetLayoutView="100" zoomScalePageLayoutView="0" workbookViewId="0" topLeftCell="A1">
      <selection activeCell="A10" sqref="A10:I10"/>
    </sheetView>
  </sheetViews>
  <sheetFormatPr defaultColWidth="9.00390625" defaultRowHeight="11.25" customHeight="1"/>
  <cols>
    <col min="1" max="1" width="27.25390625" style="5" customWidth="1"/>
    <col min="2" max="2" width="11.625" style="5" customWidth="1"/>
    <col min="3" max="3" width="12.375" style="5" customWidth="1"/>
    <col min="4" max="4" width="12.375" style="1" hidden="1" customWidth="1"/>
    <col min="5" max="5" width="13.25390625" style="19" hidden="1" customWidth="1"/>
    <col min="6" max="6" width="1.37890625" style="5" hidden="1" customWidth="1"/>
    <col min="7" max="7" width="16.00390625" style="5" customWidth="1"/>
    <col min="8" max="8" width="16.125" style="5" customWidth="1"/>
    <col min="9" max="9" width="4.375" style="5" customWidth="1"/>
    <col min="10" max="15" width="9.125" style="5" hidden="1" customWidth="1"/>
    <col min="16" max="17" width="0" style="5" hidden="1" customWidth="1"/>
    <col min="18" max="18" width="9.125" style="5" customWidth="1"/>
    <col min="19" max="19" width="0" style="5" hidden="1" customWidth="1"/>
    <col min="20" max="20" width="0" style="72" hidden="1" customWidth="1"/>
    <col min="21" max="21" width="0" style="5" hidden="1" customWidth="1"/>
    <col min="22" max="22" width="28.75390625" style="5" hidden="1" customWidth="1"/>
    <col min="23" max="23" width="0" style="5" hidden="1" customWidth="1"/>
    <col min="24" max="16384" width="9.125" style="5" customWidth="1"/>
  </cols>
  <sheetData>
    <row r="1" spans="1:20" s="15" customFormat="1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37"/>
      <c r="K1" s="37"/>
      <c r="L1" s="37"/>
      <c r="M1" s="37"/>
      <c r="N1" s="37"/>
      <c r="O1" s="37"/>
      <c r="T1" s="90"/>
    </row>
    <row r="2" spans="1:20" s="15" customFormat="1" ht="13.5" customHeight="1">
      <c r="A2" s="143" t="s">
        <v>68</v>
      </c>
      <c r="B2" s="144"/>
      <c r="C2" s="144"/>
      <c r="D2" s="144"/>
      <c r="E2" s="144"/>
      <c r="F2" s="144"/>
      <c r="G2" s="144"/>
      <c r="H2" s="144"/>
      <c r="I2" s="144"/>
      <c r="J2" s="37"/>
      <c r="K2" s="37"/>
      <c r="L2" s="37"/>
      <c r="M2" s="37"/>
      <c r="N2" s="37"/>
      <c r="O2" s="37"/>
      <c r="T2" s="90"/>
    </row>
    <row r="3" spans="1:20" s="15" customFormat="1" ht="13.5" customHeight="1">
      <c r="A3" s="143" t="s">
        <v>60</v>
      </c>
      <c r="B3" s="144"/>
      <c r="C3" s="144"/>
      <c r="D3" s="144"/>
      <c r="E3" s="144"/>
      <c r="F3" s="144"/>
      <c r="G3" s="144"/>
      <c r="H3" s="144"/>
      <c r="I3" s="144"/>
      <c r="J3" s="37"/>
      <c r="K3" s="37"/>
      <c r="L3" s="37"/>
      <c r="M3" s="37"/>
      <c r="N3" s="37"/>
      <c r="O3" s="37"/>
      <c r="T3" s="90"/>
    </row>
    <row r="4" spans="1:20" s="15" customFormat="1" ht="6" customHeight="1">
      <c r="A4" s="114"/>
      <c r="B4" s="113"/>
      <c r="C4" s="113"/>
      <c r="D4" s="113"/>
      <c r="E4" s="113"/>
      <c r="F4" s="113"/>
      <c r="G4" s="113"/>
      <c r="H4" s="113"/>
      <c r="I4" s="113"/>
      <c r="J4" s="37"/>
      <c r="K4" s="37"/>
      <c r="L4" s="37"/>
      <c r="M4" s="37"/>
      <c r="N4" s="37"/>
      <c r="O4" s="37"/>
      <c r="T4" s="90"/>
    </row>
    <row r="5" spans="1:44" s="15" customFormat="1" ht="15" customHeight="1">
      <c r="A5" s="145" t="s">
        <v>61</v>
      </c>
      <c r="B5" s="14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12"/>
      <c r="AQ5" s="90"/>
      <c r="AR5" s="90"/>
    </row>
    <row r="6" spans="1:44" s="15" customFormat="1" ht="15" customHeight="1">
      <c r="A6" s="145" t="s">
        <v>62</v>
      </c>
      <c r="B6" s="145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AQ6" s="90"/>
      <c r="AR6" s="90"/>
    </row>
    <row r="7" spans="1:44" s="15" customFormat="1" ht="15" customHeight="1">
      <c r="A7" s="145" t="s">
        <v>63</v>
      </c>
      <c r="B7" s="145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AQ7" s="90"/>
      <c r="AR7" s="90"/>
    </row>
    <row r="8" spans="1:20" s="15" customFormat="1" ht="7.5" customHeight="1">
      <c r="A8" s="21"/>
      <c r="B8" s="22"/>
      <c r="C8" s="23"/>
      <c r="D8" s="24"/>
      <c r="E8" s="25"/>
      <c r="F8" s="2"/>
      <c r="G8" s="3"/>
      <c r="H8" s="3"/>
      <c r="T8" s="90"/>
    </row>
    <row r="9" spans="1:20" s="15" customFormat="1" ht="16.5" customHeight="1">
      <c r="A9" s="137" t="s">
        <v>71</v>
      </c>
      <c r="B9" s="138"/>
      <c r="C9" s="138"/>
      <c r="D9" s="138"/>
      <c r="E9" s="138"/>
      <c r="F9" s="138"/>
      <c r="G9" s="138"/>
      <c r="H9" s="138"/>
      <c r="I9" s="138"/>
      <c r="T9" s="90"/>
    </row>
    <row r="10" spans="1:20" s="15" customFormat="1" ht="22.5" customHeight="1">
      <c r="A10" s="135" t="s">
        <v>64</v>
      </c>
      <c r="B10" s="136"/>
      <c r="C10" s="136"/>
      <c r="D10" s="136"/>
      <c r="E10" s="136"/>
      <c r="F10" s="136"/>
      <c r="G10" s="136"/>
      <c r="H10" s="136"/>
      <c r="I10" s="136"/>
      <c r="T10" s="90"/>
    </row>
    <row r="11" spans="1:20" s="15" customFormat="1" ht="3" customHeight="1">
      <c r="A11" s="115"/>
      <c r="B11" s="116"/>
      <c r="C11" s="116"/>
      <c r="D11" s="116"/>
      <c r="E11" s="116"/>
      <c r="F11" s="116"/>
      <c r="G11" s="116"/>
      <c r="H11" s="116"/>
      <c r="I11" s="116"/>
      <c r="T11" s="90"/>
    </row>
    <row r="12" spans="1:53" s="59" customFormat="1" ht="16.5" customHeight="1">
      <c r="A12" s="139" t="s">
        <v>66</v>
      </c>
      <c r="B12" s="140"/>
      <c r="C12" s="140"/>
      <c r="D12" s="140"/>
      <c r="E12" s="140"/>
      <c r="F12" s="140"/>
      <c r="G12" s="140"/>
      <c r="H12" s="140"/>
      <c r="I12" s="121"/>
      <c r="J12" s="121"/>
      <c r="K12" s="121"/>
      <c r="L12" s="121"/>
      <c r="M12" s="121"/>
      <c r="N12" s="121"/>
      <c r="O12" s="121"/>
      <c r="AQ12" s="120"/>
      <c r="AR12" s="120"/>
      <c r="AZ12" s="120"/>
      <c r="BA12" s="120"/>
    </row>
    <row r="13" spans="1:20" s="15" customFormat="1" ht="4.5" customHeight="1" thickBot="1">
      <c r="A13" s="26"/>
      <c r="B13" s="26"/>
      <c r="C13" s="26"/>
      <c r="D13" s="26"/>
      <c r="E13" s="26" t="s">
        <v>35</v>
      </c>
      <c r="F13" s="16"/>
      <c r="G13" s="16"/>
      <c r="H13" s="16"/>
      <c r="T13" s="90"/>
    </row>
    <row r="14" spans="1:20" s="15" customFormat="1" ht="12" customHeight="1">
      <c r="A14" s="38" t="s">
        <v>25</v>
      </c>
      <c r="B14" s="85" t="s">
        <v>0</v>
      </c>
      <c r="C14" s="86" t="s">
        <v>1</v>
      </c>
      <c r="D14" s="86" t="s">
        <v>29</v>
      </c>
      <c r="E14" s="87" t="s">
        <v>42</v>
      </c>
      <c r="F14" s="124"/>
      <c r="G14" s="126" t="s">
        <v>42</v>
      </c>
      <c r="H14" s="127" t="s">
        <v>69</v>
      </c>
      <c r="T14" s="90"/>
    </row>
    <row r="15" spans="1:20" s="15" customFormat="1" ht="12" customHeight="1" thickBot="1">
      <c r="A15" s="47" t="s">
        <v>26</v>
      </c>
      <c r="B15" s="88" t="s">
        <v>2</v>
      </c>
      <c r="C15" s="89" t="s">
        <v>3</v>
      </c>
      <c r="D15" s="89" t="s">
        <v>30</v>
      </c>
      <c r="E15" s="78" t="s">
        <v>31</v>
      </c>
      <c r="F15" s="125"/>
      <c r="G15" s="125"/>
      <c r="H15" s="128"/>
      <c r="T15" s="90"/>
    </row>
    <row r="16" spans="1:23" s="14" customFormat="1" ht="13.5" customHeight="1">
      <c r="A16" s="48" t="s">
        <v>7</v>
      </c>
      <c r="B16" s="50">
        <v>0.03</v>
      </c>
      <c r="C16" s="62">
        <v>200</v>
      </c>
      <c r="D16" s="44" t="e">
        <f aca="true" t="shared" si="0" ref="D16:D45">E16*1.05</f>
        <v>#REF!</v>
      </c>
      <c r="E16" s="44" t="e">
        <f>#REF!*1.05</f>
        <v>#REF!</v>
      </c>
      <c r="F16" s="77"/>
      <c r="G16" s="44">
        <v>13.6</v>
      </c>
      <c r="H16" s="81">
        <v>12.9</v>
      </c>
      <c r="J16" s="56">
        <v>5.71</v>
      </c>
      <c r="K16" s="69">
        <v>6.36</v>
      </c>
      <c r="L16" s="36"/>
      <c r="M16" s="70">
        <v>6.68</v>
      </c>
      <c r="N16" s="69"/>
      <c r="O16" s="36">
        <v>6.88</v>
      </c>
      <c r="P16" s="36">
        <v>7.22</v>
      </c>
      <c r="Q16" s="82">
        <v>7.27</v>
      </c>
      <c r="R16" s="68"/>
      <c r="S16" s="71">
        <v>6.12</v>
      </c>
      <c r="T16" s="82">
        <v>6.7</v>
      </c>
      <c r="U16" s="71">
        <v>9.72</v>
      </c>
      <c r="V16" s="44">
        <v>12.9</v>
      </c>
      <c r="W16" s="81">
        <v>12.3</v>
      </c>
    </row>
    <row r="17" spans="1:23" s="14" customFormat="1" ht="13.5" customHeight="1">
      <c r="A17" s="48" t="s">
        <v>9</v>
      </c>
      <c r="B17" s="51">
        <v>0.04</v>
      </c>
      <c r="C17" s="61">
        <v>200</v>
      </c>
      <c r="D17" s="45" t="e">
        <f t="shared" si="0"/>
        <v>#REF!</v>
      </c>
      <c r="E17" s="45" t="e">
        <f>#REF!*1.05</f>
        <v>#REF!</v>
      </c>
      <c r="F17" s="73"/>
      <c r="G17" s="45">
        <v>13.6</v>
      </c>
      <c r="H17" s="82">
        <v>12.9</v>
      </c>
      <c r="J17" s="56">
        <v>5.74</v>
      </c>
      <c r="K17" s="69">
        <v>6.4</v>
      </c>
      <c r="L17" s="36"/>
      <c r="M17" s="70">
        <v>6.72</v>
      </c>
      <c r="N17" s="69"/>
      <c r="O17" s="36">
        <v>6.92</v>
      </c>
      <c r="P17" s="36">
        <v>7.27</v>
      </c>
      <c r="Q17" s="82">
        <v>7.29</v>
      </c>
      <c r="R17" s="68"/>
      <c r="S17" s="71">
        <v>6.14</v>
      </c>
      <c r="T17" s="82">
        <v>6.8</v>
      </c>
      <c r="U17" s="71">
        <v>9.75</v>
      </c>
      <c r="V17" s="45">
        <v>12.9</v>
      </c>
      <c r="W17" s="82">
        <v>12.3</v>
      </c>
    </row>
    <row r="18" spans="1:23" s="14" customFormat="1" ht="13.5" customHeight="1">
      <c r="A18" s="48" t="s">
        <v>11</v>
      </c>
      <c r="B18" s="51">
        <v>0.06</v>
      </c>
      <c r="C18" s="61">
        <v>100</v>
      </c>
      <c r="D18" s="45" t="e">
        <f t="shared" si="0"/>
        <v>#REF!</v>
      </c>
      <c r="E18" s="45" t="e">
        <f>#REF!*1.05</f>
        <v>#REF!</v>
      </c>
      <c r="F18" s="73"/>
      <c r="G18" s="45">
        <v>15.3</v>
      </c>
      <c r="H18" s="82">
        <f aca="true" t="shared" si="1" ref="H18:H23">W18*1.05</f>
        <v>14.6</v>
      </c>
      <c r="J18" s="56">
        <v>6.36</v>
      </c>
      <c r="K18" s="69">
        <v>7.31</v>
      </c>
      <c r="L18" s="36"/>
      <c r="M18" s="70">
        <v>7.68</v>
      </c>
      <c r="N18" s="69"/>
      <c r="O18" s="36">
        <v>7.91</v>
      </c>
      <c r="P18" s="36">
        <v>8.31</v>
      </c>
      <c r="Q18" s="82">
        <v>8.24</v>
      </c>
      <c r="R18" s="68"/>
      <c r="S18" s="71">
        <v>6.95</v>
      </c>
      <c r="T18" s="82">
        <v>7.7</v>
      </c>
      <c r="U18" s="71">
        <v>11.02</v>
      </c>
      <c r="V18" s="45">
        <v>14.6</v>
      </c>
      <c r="W18" s="82">
        <v>13.904761904761903</v>
      </c>
    </row>
    <row r="19" spans="1:23" s="14" customFormat="1" ht="13.5" customHeight="1">
      <c r="A19" s="48" t="s">
        <v>13</v>
      </c>
      <c r="B19" s="51">
        <v>0.08</v>
      </c>
      <c r="C19" s="61">
        <v>100</v>
      </c>
      <c r="D19" s="45" t="e">
        <f t="shared" si="0"/>
        <v>#REF!</v>
      </c>
      <c r="E19" s="45" t="e">
        <f>#REF!*1.05</f>
        <v>#REF!</v>
      </c>
      <c r="F19" s="73"/>
      <c r="G19" s="45">
        <v>15.5</v>
      </c>
      <c r="H19" s="82">
        <f t="shared" si="1"/>
        <v>14.8</v>
      </c>
      <c r="J19" s="56">
        <v>6.45</v>
      </c>
      <c r="K19" s="69">
        <v>7.32</v>
      </c>
      <c r="L19" s="36"/>
      <c r="M19" s="70">
        <v>7.69</v>
      </c>
      <c r="N19" s="69"/>
      <c r="O19" s="36">
        <v>7.92</v>
      </c>
      <c r="P19" s="36">
        <v>8.32</v>
      </c>
      <c r="Q19" s="82">
        <v>8.36</v>
      </c>
      <c r="R19" s="68"/>
      <c r="S19" s="71">
        <v>7.03</v>
      </c>
      <c r="T19" s="82">
        <v>7.8</v>
      </c>
      <c r="U19" s="71">
        <v>11.17</v>
      </c>
      <c r="V19" s="45">
        <v>14.8</v>
      </c>
      <c r="W19" s="82">
        <v>14.095238095238095</v>
      </c>
    </row>
    <row r="20" spans="1:23" s="14" customFormat="1" ht="13.5" customHeight="1">
      <c r="A20" s="48" t="s">
        <v>15</v>
      </c>
      <c r="B20" s="51">
        <v>0.03</v>
      </c>
      <c r="C20" s="61">
        <v>200</v>
      </c>
      <c r="D20" s="45" t="e">
        <f t="shared" si="0"/>
        <v>#REF!</v>
      </c>
      <c r="E20" s="45" t="e">
        <f>#REF!*1.05</f>
        <v>#REF!</v>
      </c>
      <c r="F20" s="73"/>
      <c r="G20" s="45">
        <v>15.4</v>
      </c>
      <c r="H20" s="82">
        <f t="shared" si="1"/>
        <v>14.7</v>
      </c>
      <c r="J20" s="56">
        <v>6.5</v>
      </c>
      <c r="K20" s="69">
        <v>7.15</v>
      </c>
      <c r="L20" s="36"/>
      <c r="M20" s="70">
        <v>7.51</v>
      </c>
      <c r="N20" s="69"/>
      <c r="O20" s="36">
        <v>7.74</v>
      </c>
      <c r="P20" s="36">
        <v>8.13</v>
      </c>
      <c r="Q20" s="82">
        <v>8.27</v>
      </c>
      <c r="R20" s="68"/>
      <c r="S20" s="71">
        <v>6.96</v>
      </c>
      <c r="T20" s="82">
        <v>7.7</v>
      </c>
      <c r="U20" s="71">
        <v>11.07</v>
      </c>
      <c r="V20" s="45">
        <v>14.7</v>
      </c>
      <c r="W20" s="82">
        <v>13.999999999999998</v>
      </c>
    </row>
    <row r="21" spans="1:23" s="14" customFormat="1" ht="13.5" customHeight="1">
      <c r="A21" s="48" t="s">
        <v>17</v>
      </c>
      <c r="B21" s="51">
        <v>0.04</v>
      </c>
      <c r="C21" s="61">
        <v>200</v>
      </c>
      <c r="D21" s="45" t="e">
        <f t="shared" si="0"/>
        <v>#REF!</v>
      </c>
      <c r="E21" s="45" t="e">
        <f>#REF!*1.05</f>
        <v>#REF!</v>
      </c>
      <c r="F21" s="73"/>
      <c r="G21" s="45">
        <v>14.8</v>
      </c>
      <c r="H21" s="82">
        <v>14.1</v>
      </c>
      <c r="J21" s="56">
        <v>6.27</v>
      </c>
      <c r="K21" s="69">
        <v>6.92</v>
      </c>
      <c r="L21" s="36"/>
      <c r="M21" s="70">
        <v>7.27</v>
      </c>
      <c r="N21" s="69"/>
      <c r="O21" s="36">
        <v>7.49</v>
      </c>
      <c r="P21" s="36">
        <v>7.86</v>
      </c>
      <c r="Q21" s="82">
        <v>7.95</v>
      </c>
      <c r="R21" s="68"/>
      <c r="S21" s="71">
        <v>6.7</v>
      </c>
      <c r="T21" s="82">
        <v>7.4</v>
      </c>
      <c r="U21" s="71">
        <v>10.63</v>
      </c>
      <c r="V21" s="45">
        <v>14.1</v>
      </c>
      <c r="W21" s="82">
        <v>13.4</v>
      </c>
    </row>
    <row r="22" spans="1:23" s="14" customFormat="1" ht="13.5" customHeight="1">
      <c r="A22" s="48" t="s">
        <v>18</v>
      </c>
      <c r="B22" s="51">
        <v>0.05</v>
      </c>
      <c r="C22" s="61">
        <v>200</v>
      </c>
      <c r="D22" s="45" t="e">
        <f t="shared" si="0"/>
        <v>#REF!</v>
      </c>
      <c r="E22" s="45" t="e">
        <f>#REF!*1.05</f>
        <v>#REF!</v>
      </c>
      <c r="F22" s="73"/>
      <c r="G22" s="45">
        <v>15</v>
      </c>
      <c r="H22" s="82">
        <v>14.3</v>
      </c>
      <c r="J22" s="56">
        <v>6.36</v>
      </c>
      <c r="K22" s="69">
        <v>7.08</v>
      </c>
      <c r="L22" s="36"/>
      <c r="M22" s="70">
        <v>7.43</v>
      </c>
      <c r="N22" s="69"/>
      <c r="O22" s="36">
        <v>7.65</v>
      </c>
      <c r="P22" s="36">
        <v>8.03</v>
      </c>
      <c r="Q22" s="82">
        <v>8.09</v>
      </c>
      <c r="R22" s="68"/>
      <c r="S22" s="71">
        <v>7.03</v>
      </c>
      <c r="T22" s="82">
        <v>7.8</v>
      </c>
      <c r="U22" s="71">
        <v>10.81</v>
      </c>
      <c r="V22" s="45">
        <v>14.3</v>
      </c>
      <c r="W22" s="82">
        <v>13.6</v>
      </c>
    </row>
    <row r="23" spans="1:23" s="14" customFormat="1" ht="13.5" customHeight="1">
      <c r="A23" s="48" t="s">
        <v>19</v>
      </c>
      <c r="B23" s="51">
        <v>0.06</v>
      </c>
      <c r="C23" s="61">
        <v>200</v>
      </c>
      <c r="D23" s="45" t="e">
        <f t="shared" si="0"/>
        <v>#REF!</v>
      </c>
      <c r="E23" s="45" t="e">
        <f>#REF!*1.05</f>
        <v>#REF!</v>
      </c>
      <c r="F23" s="73"/>
      <c r="G23" s="45">
        <v>15.5</v>
      </c>
      <c r="H23" s="82">
        <f t="shared" si="1"/>
        <v>14.8</v>
      </c>
      <c r="J23" s="56">
        <v>6.56</v>
      </c>
      <c r="K23" s="69">
        <v>7.3</v>
      </c>
      <c r="L23" s="36"/>
      <c r="M23" s="70">
        <v>7.67</v>
      </c>
      <c r="N23" s="69"/>
      <c r="O23" s="36">
        <v>7.9</v>
      </c>
      <c r="P23" s="36">
        <v>8.3</v>
      </c>
      <c r="Q23" s="82">
        <v>8.34</v>
      </c>
      <c r="R23" s="68"/>
      <c r="S23" s="71">
        <v>7.03</v>
      </c>
      <c r="T23" s="82">
        <v>7.8</v>
      </c>
      <c r="U23" s="71">
        <v>11.16</v>
      </c>
      <c r="V23" s="45">
        <v>14.8</v>
      </c>
      <c r="W23" s="82">
        <v>14.095238095238095</v>
      </c>
    </row>
    <row r="24" spans="1:23" s="14" customFormat="1" ht="13.5" customHeight="1">
      <c r="A24" s="48" t="s">
        <v>20</v>
      </c>
      <c r="B24" s="51">
        <v>0.07</v>
      </c>
      <c r="C24" s="61">
        <v>100</v>
      </c>
      <c r="D24" s="45" t="e">
        <f t="shared" si="0"/>
        <v>#REF!</v>
      </c>
      <c r="E24" s="45" t="e">
        <f>#REF!*1.05</f>
        <v>#REF!</v>
      </c>
      <c r="F24" s="74"/>
      <c r="G24" s="45">
        <v>17.1</v>
      </c>
      <c r="H24" s="82">
        <v>16.3</v>
      </c>
      <c r="J24" s="56">
        <v>7.09</v>
      </c>
      <c r="K24" s="69">
        <v>8.17</v>
      </c>
      <c r="L24" s="36"/>
      <c r="M24" s="70">
        <v>8.58</v>
      </c>
      <c r="N24" s="69"/>
      <c r="O24" s="36">
        <v>8.84</v>
      </c>
      <c r="P24" s="36">
        <v>9.28</v>
      </c>
      <c r="Q24" s="82">
        <v>9.18</v>
      </c>
      <c r="R24" s="68"/>
      <c r="S24" s="71">
        <v>7.74</v>
      </c>
      <c r="T24" s="82">
        <v>8.5</v>
      </c>
      <c r="U24" s="71">
        <v>12.28</v>
      </c>
      <c r="V24" s="45">
        <v>16.3</v>
      </c>
      <c r="W24" s="82">
        <v>15.5</v>
      </c>
    </row>
    <row r="25" spans="1:23" s="14" customFormat="1" ht="13.5" customHeight="1">
      <c r="A25" s="48" t="s">
        <v>21</v>
      </c>
      <c r="B25" s="51">
        <v>0.09</v>
      </c>
      <c r="C25" s="61">
        <v>100</v>
      </c>
      <c r="D25" s="45" t="e">
        <f t="shared" si="0"/>
        <v>#REF!</v>
      </c>
      <c r="E25" s="45" t="e">
        <f>#REF!*1.05</f>
        <v>#REF!</v>
      </c>
      <c r="F25" s="74"/>
      <c r="G25" s="45">
        <v>17.8</v>
      </c>
      <c r="H25" s="82">
        <v>17</v>
      </c>
      <c r="J25" s="56">
        <v>7.41</v>
      </c>
      <c r="K25" s="69">
        <v>8.4</v>
      </c>
      <c r="L25" s="36"/>
      <c r="M25" s="70">
        <v>8.82</v>
      </c>
      <c r="N25" s="69"/>
      <c r="O25" s="36">
        <v>9.08</v>
      </c>
      <c r="P25" s="36">
        <v>9.53</v>
      </c>
      <c r="Q25" s="82">
        <v>9.62</v>
      </c>
      <c r="R25" s="68"/>
      <c r="S25" s="71">
        <v>8.11</v>
      </c>
      <c r="T25" s="82">
        <v>9</v>
      </c>
      <c r="U25" s="71">
        <v>12.86</v>
      </c>
      <c r="V25" s="45">
        <v>17</v>
      </c>
      <c r="W25" s="82">
        <v>16.2</v>
      </c>
    </row>
    <row r="26" spans="1:23" s="14" customFormat="1" ht="13.5" customHeight="1">
      <c r="A26" s="48" t="s">
        <v>36</v>
      </c>
      <c r="B26" s="51">
        <v>0.07</v>
      </c>
      <c r="C26" s="61">
        <v>50</v>
      </c>
      <c r="D26" s="45" t="e">
        <f t="shared" si="0"/>
        <v>#REF!</v>
      </c>
      <c r="E26" s="45" t="e">
        <f>#REF!*1.05</f>
        <v>#REF!</v>
      </c>
      <c r="F26" s="74"/>
      <c r="G26" s="45">
        <v>19.3</v>
      </c>
      <c r="H26" s="82">
        <v>18.4</v>
      </c>
      <c r="J26" s="56"/>
      <c r="K26" s="69"/>
      <c r="L26" s="36"/>
      <c r="M26" s="70"/>
      <c r="N26" s="69"/>
      <c r="O26" s="36"/>
      <c r="P26" s="36"/>
      <c r="Q26" s="82">
        <v>10.64</v>
      </c>
      <c r="R26" s="68"/>
      <c r="S26" s="71">
        <v>8.73</v>
      </c>
      <c r="T26" s="82">
        <v>9.6</v>
      </c>
      <c r="U26" s="71">
        <v>13.86</v>
      </c>
      <c r="V26" s="45">
        <v>18.4</v>
      </c>
      <c r="W26" s="82">
        <v>17.5</v>
      </c>
    </row>
    <row r="27" spans="1:23" s="14" customFormat="1" ht="13.5" customHeight="1">
      <c r="A27" s="48" t="s">
        <v>22</v>
      </c>
      <c r="B27" s="51">
        <v>0.11</v>
      </c>
      <c r="C27" s="61">
        <v>25</v>
      </c>
      <c r="D27" s="45" t="e">
        <f t="shared" si="0"/>
        <v>#REF!</v>
      </c>
      <c r="E27" s="45" t="e">
        <f>#REF!*1.05</f>
        <v>#REF!</v>
      </c>
      <c r="F27" s="74"/>
      <c r="G27" s="45">
        <v>21.1</v>
      </c>
      <c r="H27" s="82">
        <v>20.1</v>
      </c>
      <c r="I27" s="84"/>
      <c r="J27" s="56">
        <v>7.7</v>
      </c>
      <c r="K27" s="69">
        <v>10.06</v>
      </c>
      <c r="L27" s="36"/>
      <c r="M27" s="70">
        <v>10.56</v>
      </c>
      <c r="N27" s="69"/>
      <c r="O27" s="36">
        <v>10.88</v>
      </c>
      <c r="P27" s="36">
        <v>11.42</v>
      </c>
      <c r="Q27" s="82">
        <v>11.27</v>
      </c>
      <c r="R27" s="68"/>
      <c r="S27" s="71">
        <v>9.5</v>
      </c>
      <c r="T27" s="82">
        <v>10.5</v>
      </c>
      <c r="U27" s="71">
        <v>14.4</v>
      </c>
      <c r="V27" s="45">
        <v>20</v>
      </c>
      <c r="W27" s="82">
        <v>19.1</v>
      </c>
    </row>
    <row r="28" spans="1:23" s="14" customFormat="1" ht="13.5" customHeight="1">
      <c r="A28" s="48" t="s">
        <v>23</v>
      </c>
      <c r="B28" s="51">
        <v>0.13</v>
      </c>
      <c r="C28" s="61">
        <v>25</v>
      </c>
      <c r="D28" s="45" t="e">
        <f t="shared" si="0"/>
        <v>#REF!</v>
      </c>
      <c r="E28" s="45" t="e">
        <f>#REF!*1.05</f>
        <v>#REF!</v>
      </c>
      <c r="F28" s="74"/>
      <c r="G28" s="45">
        <v>21.6</v>
      </c>
      <c r="H28" s="82">
        <v>20.6</v>
      </c>
      <c r="J28" s="56">
        <v>9</v>
      </c>
      <c r="K28" s="69">
        <v>10.21</v>
      </c>
      <c r="L28" s="36"/>
      <c r="M28" s="70">
        <v>10.72</v>
      </c>
      <c r="N28" s="69"/>
      <c r="O28" s="36">
        <v>11.04</v>
      </c>
      <c r="P28" s="36">
        <v>11.59</v>
      </c>
      <c r="Q28" s="82">
        <v>11.65</v>
      </c>
      <c r="R28" s="68"/>
      <c r="S28" s="71">
        <v>9.82</v>
      </c>
      <c r="T28" s="82">
        <v>10.9</v>
      </c>
      <c r="U28" s="71">
        <v>15.58</v>
      </c>
      <c r="V28" s="45">
        <v>20.6</v>
      </c>
      <c r="W28" s="82">
        <v>19.6</v>
      </c>
    </row>
    <row r="29" spans="1:23" s="14" customFormat="1" ht="13.5" customHeight="1">
      <c r="A29" s="48" t="s">
        <v>37</v>
      </c>
      <c r="B29" s="53">
        <v>0.1</v>
      </c>
      <c r="C29" s="61">
        <v>50</v>
      </c>
      <c r="D29" s="45" t="e">
        <f t="shared" si="0"/>
        <v>#REF!</v>
      </c>
      <c r="E29" s="45" t="e">
        <f>#REF!*1.05</f>
        <v>#REF!</v>
      </c>
      <c r="F29" s="74"/>
      <c r="G29" s="45">
        <v>24.9</v>
      </c>
      <c r="H29" s="82">
        <v>23.7</v>
      </c>
      <c r="J29" s="56"/>
      <c r="K29" s="69"/>
      <c r="L29" s="36"/>
      <c r="M29" s="70"/>
      <c r="N29" s="69"/>
      <c r="O29" s="36"/>
      <c r="P29" s="36"/>
      <c r="Q29" s="82">
        <v>13.72</v>
      </c>
      <c r="R29" s="68"/>
      <c r="S29" s="71">
        <v>11.26</v>
      </c>
      <c r="T29" s="82">
        <v>12.5</v>
      </c>
      <c r="U29" s="71">
        <v>17.87</v>
      </c>
      <c r="V29" s="45">
        <v>23.7</v>
      </c>
      <c r="W29" s="82">
        <v>22.6</v>
      </c>
    </row>
    <row r="30" spans="1:23" s="14" customFormat="1" ht="13.5" customHeight="1">
      <c r="A30" s="48" t="s">
        <v>24</v>
      </c>
      <c r="B30" s="51">
        <v>0.16</v>
      </c>
      <c r="C30" s="61">
        <v>50</v>
      </c>
      <c r="D30" s="45" t="e">
        <f t="shared" si="0"/>
        <v>#REF!</v>
      </c>
      <c r="E30" s="45" t="e">
        <f>#REF!*1.05</f>
        <v>#REF!</v>
      </c>
      <c r="F30" s="75"/>
      <c r="G30" s="45">
        <f>H30*1.05</f>
        <v>27.3</v>
      </c>
      <c r="H30" s="82">
        <v>26</v>
      </c>
      <c r="J30" s="55">
        <v>11.32</v>
      </c>
      <c r="K30" s="69">
        <v>13.05</v>
      </c>
      <c r="L30" s="36"/>
      <c r="M30" s="70">
        <v>13.7</v>
      </c>
      <c r="N30" s="69"/>
      <c r="O30" s="36">
        <v>14.11</v>
      </c>
      <c r="P30" s="36">
        <v>14.82</v>
      </c>
      <c r="Q30" s="82">
        <v>14.67</v>
      </c>
      <c r="R30" s="68"/>
      <c r="S30" s="71">
        <v>12.36</v>
      </c>
      <c r="T30" s="82">
        <v>13.7</v>
      </c>
      <c r="U30" s="71">
        <v>19.6</v>
      </c>
      <c r="V30" s="45">
        <v>26</v>
      </c>
      <c r="W30" s="82">
        <v>24.8</v>
      </c>
    </row>
    <row r="31" spans="1:23" s="14" customFormat="1" ht="13.5" customHeight="1">
      <c r="A31" s="48" t="s">
        <v>6</v>
      </c>
      <c r="B31" s="51">
        <v>0.19</v>
      </c>
      <c r="C31" s="61">
        <v>25</v>
      </c>
      <c r="D31" s="45" t="e">
        <f t="shared" si="0"/>
        <v>#REF!</v>
      </c>
      <c r="E31" s="45" t="e">
        <f>#REF!*1.05</f>
        <v>#REF!</v>
      </c>
      <c r="F31" s="75"/>
      <c r="G31" s="45">
        <v>29</v>
      </c>
      <c r="H31" s="82">
        <v>27.6</v>
      </c>
      <c r="J31" s="55">
        <v>12.01</v>
      </c>
      <c r="K31" s="69">
        <v>13.64</v>
      </c>
      <c r="L31" s="36"/>
      <c r="M31" s="70">
        <v>14.32</v>
      </c>
      <c r="N31" s="69"/>
      <c r="O31" s="36">
        <v>14.75</v>
      </c>
      <c r="P31" s="36">
        <v>15.49</v>
      </c>
      <c r="Q31" s="82">
        <v>15.57</v>
      </c>
      <c r="R31" s="68"/>
      <c r="S31" s="71">
        <v>13.12</v>
      </c>
      <c r="T31" s="82">
        <v>14.5</v>
      </c>
      <c r="U31" s="71">
        <v>20.81</v>
      </c>
      <c r="V31" s="45">
        <v>27.6</v>
      </c>
      <c r="W31" s="82">
        <v>26.3</v>
      </c>
    </row>
    <row r="32" spans="1:23" s="14" customFormat="1" ht="13.5" customHeight="1">
      <c r="A32" s="48" t="s">
        <v>8</v>
      </c>
      <c r="B32" s="51">
        <v>0.19</v>
      </c>
      <c r="C32" s="61">
        <v>25</v>
      </c>
      <c r="D32" s="45" t="e">
        <f t="shared" si="0"/>
        <v>#REF!</v>
      </c>
      <c r="E32" s="45" t="e">
        <f>#REF!*1.05</f>
        <v>#REF!</v>
      </c>
      <c r="F32" s="75"/>
      <c r="G32" s="45">
        <v>32.1</v>
      </c>
      <c r="H32" s="82">
        <v>30.6</v>
      </c>
      <c r="J32" s="55"/>
      <c r="K32" s="69"/>
      <c r="L32" s="36"/>
      <c r="M32" s="70"/>
      <c r="N32" s="69"/>
      <c r="O32" s="36"/>
      <c r="P32" s="36"/>
      <c r="Q32" s="82">
        <v>14.5</v>
      </c>
      <c r="R32" s="68"/>
      <c r="S32" s="71">
        <v>14.52</v>
      </c>
      <c r="T32" s="82">
        <v>16.1</v>
      </c>
      <c r="U32" s="71">
        <v>23.04</v>
      </c>
      <c r="V32" s="45">
        <v>30.5</v>
      </c>
      <c r="W32" s="82">
        <v>29.1</v>
      </c>
    </row>
    <row r="33" spans="1:23" s="14" customFormat="1" ht="13.5" customHeight="1">
      <c r="A33" s="48" t="s">
        <v>38</v>
      </c>
      <c r="B33" s="51">
        <v>0.15</v>
      </c>
      <c r="C33" s="61">
        <v>50</v>
      </c>
      <c r="D33" s="45" t="e">
        <f t="shared" si="0"/>
        <v>#REF!</v>
      </c>
      <c r="E33" s="45" t="e">
        <f>#REF!*1.05</f>
        <v>#REF!</v>
      </c>
      <c r="F33" s="75"/>
      <c r="G33" s="45">
        <v>38.1</v>
      </c>
      <c r="H33" s="82">
        <v>36.3</v>
      </c>
      <c r="J33" s="55">
        <v>14.69</v>
      </c>
      <c r="K33" s="69">
        <v>16.82</v>
      </c>
      <c r="L33" s="36"/>
      <c r="M33" s="70">
        <v>17.66</v>
      </c>
      <c r="N33" s="69"/>
      <c r="O33" s="36">
        <v>18.19</v>
      </c>
      <c r="P33" s="36">
        <v>19.1</v>
      </c>
      <c r="Q33" s="82">
        <v>19.04</v>
      </c>
      <c r="R33" s="68"/>
      <c r="S33" s="71">
        <v>17.59</v>
      </c>
      <c r="T33" s="82">
        <v>19.5</v>
      </c>
      <c r="U33" s="71">
        <v>27.37</v>
      </c>
      <c r="V33" s="45">
        <v>36.3</v>
      </c>
      <c r="W33" s="82">
        <v>34.6</v>
      </c>
    </row>
    <row r="34" spans="1:23" s="14" customFormat="1" ht="13.5" customHeight="1">
      <c r="A34" s="48" t="s">
        <v>39</v>
      </c>
      <c r="B34" s="51">
        <v>0.21</v>
      </c>
      <c r="C34" s="61">
        <v>50</v>
      </c>
      <c r="D34" s="45" t="e">
        <f t="shared" si="0"/>
        <v>#REF!</v>
      </c>
      <c r="E34" s="45" t="e">
        <f>#REF!*1.05</f>
        <v>#REF!</v>
      </c>
      <c r="F34" s="75"/>
      <c r="G34" s="45">
        <v>37.1</v>
      </c>
      <c r="H34" s="82">
        <v>35.3</v>
      </c>
      <c r="J34" s="55"/>
      <c r="K34" s="69"/>
      <c r="L34" s="36"/>
      <c r="M34" s="70"/>
      <c r="N34" s="69"/>
      <c r="O34" s="36"/>
      <c r="P34" s="36"/>
      <c r="Q34" s="82">
        <v>21.42</v>
      </c>
      <c r="R34" s="68"/>
      <c r="S34" s="71">
        <v>17.11</v>
      </c>
      <c r="T34" s="82">
        <v>18.9</v>
      </c>
      <c r="U34" s="71">
        <v>26.64</v>
      </c>
      <c r="V34" s="45">
        <v>35.3</v>
      </c>
      <c r="W34" s="82">
        <v>33.6</v>
      </c>
    </row>
    <row r="35" spans="1:23" s="14" customFormat="1" ht="13.5" customHeight="1">
      <c r="A35" s="48" t="s">
        <v>10</v>
      </c>
      <c r="B35" s="51">
        <v>0.21</v>
      </c>
      <c r="C35" s="61">
        <v>50</v>
      </c>
      <c r="D35" s="45" t="e">
        <f t="shared" si="0"/>
        <v>#REF!</v>
      </c>
      <c r="E35" s="45" t="e">
        <f>#REF!*1.05</f>
        <v>#REF!</v>
      </c>
      <c r="F35" s="75"/>
      <c r="G35" s="45">
        <v>37.1</v>
      </c>
      <c r="H35" s="82">
        <v>35.3</v>
      </c>
      <c r="J35" s="55"/>
      <c r="K35" s="69"/>
      <c r="L35" s="36"/>
      <c r="M35" s="70"/>
      <c r="N35" s="69"/>
      <c r="O35" s="36"/>
      <c r="P35" s="36"/>
      <c r="Q35" s="82">
        <v>20.84</v>
      </c>
      <c r="R35" s="68"/>
      <c r="S35" s="71">
        <v>17.11</v>
      </c>
      <c r="T35" s="82">
        <v>18.9</v>
      </c>
      <c r="U35" s="71">
        <v>26.44</v>
      </c>
      <c r="V35" s="45">
        <v>35.3</v>
      </c>
      <c r="W35" s="82">
        <v>33.6</v>
      </c>
    </row>
    <row r="36" spans="1:23" s="14" customFormat="1" ht="13.5" customHeight="1">
      <c r="A36" s="48" t="s">
        <v>12</v>
      </c>
      <c r="B36" s="51">
        <v>0.26</v>
      </c>
      <c r="C36" s="61">
        <v>25</v>
      </c>
      <c r="D36" s="45" t="e">
        <f t="shared" si="0"/>
        <v>#REF!</v>
      </c>
      <c r="E36" s="45" t="e">
        <f>#REF!*1.05</f>
        <v>#REF!</v>
      </c>
      <c r="F36" s="74"/>
      <c r="G36" s="45">
        <v>43.6</v>
      </c>
      <c r="H36" s="82">
        <v>41.5</v>
      </c>
      <c r="J36" s="55">
        <v>15.74</v>
      </c>
      <c r="K36" s="69">
        <v>17.53</v>
      </c>
      <c r="L36" s="36"/>
      <c r="M36" s="70">
        <v>18.41</v>
      </c>
      <c r="N36" s="69"/>
      <c r="O36" s="36">
        <v>18.96</v>
      </c>
      <c r="P36" s="36">
        <v>19.91</v>
      </c>
      <c r="Q36" s="82">
        <v>20.31</v>
      </c>
      <c r="R36" s="68"/>
      <c r="S36" s="71">
        <v>20.14</v>
      </c>
      <c r="T36" s="82">
        <v>22</v>
      </c>
      <c r="U36" s="71">
        <v>31.34</v>
      </c>
      <c r="V36" s="45">
        <v>41.5</v>
      </c>
      <c r="W36" s="82">
        <v>39.5</v>
      </c>
    </row>
    <row r="37" spans="1:23" s="14" customFormat="1" ht="13.5" customHeight="1">
      <c r="A37" s="48" t="s">
        <v>14</v>
      </c>
      <c r="B37" s="51">
        <v>0.31</v>
      </c>
      <c r="C37" s="61">
        <v>25</v>
      </c>
      <c r="D37" s="45" t="e">
        <f t="shared" si="0"/>
        <v>#REF!</v>
      </c>
      <c r="E37" s="45" t="e">
        <f>#REF!*1.05</f>
        <v>#REF!</v>
      </c>
      <c r="F37" s="74"/>
      <c r="G37" s="45">
        <v>46.9</v>
      </c>
      <c r="H37" s="82">
        <v>44.7</v>
      </c>
      <c r="J37" s="56">
        <v>17.6</v>
      </c>
      <c r="K37" s="69">
        <v>20.18</v>
      </c>
      <c r="L37" s="36"/>
      <c r="M37" s="70">
        <v>21.19</v>
      </c>
      <c r="N37" s="69"/>
      <c r="O37" s="36">
        <v>21.83</v>
      </c>
      <c r="P37" s="36">
        <v>22.92</v>
      </c>
      <c r="S37" s="71">
        <v>21.67</v>
      </c>
      <c r="T37" s="82">
        <v>24</v>
      </c>
      <c r="U37" s="71">
        <v>33.72</v>
      </c>
      <c r="V37" s="45">
        <v>44.7</v>
      </c>
      <c r="W37" s="82">
        <v>42.6</v>
      </c>
    </row>
    <row r="38" spans="1:23" s="14" customFormat="1" ht="13.5" customHeight="1">
      <c r="A38" s="48" t="s">
        <v>16</v>
      </c>
      <c r="B38" s="51">
        <v>0.53</v>
      </c>
      <c r="C38" s="61">
        <v>15</v>
      </c>
      <c r="D38" s="45"/>
      <c r="E38" s="45"/>
      <c r="F38" s="74"/>
      <c r="G38" s="45">
        <v>77.3</v>
      </c>
      <c r="H38" s="82">
        <v>73.6</v>
      </c>
      <c r="J38" s="56"/>
      <c r="K38" s="69"/>
      <c r="L38" s="36"/>
      <c r="M38" s="70"/>
      <c r="N38" s="69"/>
      <c r="O38" s="36"/>
      <c r="P38" s="36"/>
      <c r="S38" s="71"/>
      <c r="T38" s="82"/>
      <c r="U38" s="71">
        <v>52.14</v>
      </c>
      <c r="V38" s="45">
        <v>72.2</v>
      </c>
      <c r="W38" s="82">
        <v>68.8</v>
      </c>
    </row>
    <row r="39" spans="1:23" s="14" customFormat="1" ht="13.5" customHeight="1">
      <c r="A39" s="48" t="s">
        <v>43</v>
      </c>
      <c r="B39" s="51">
        <v>0.99</v>
      </c>
      <c r="C39" s="61">
        <v>10</v>
      </c>
      <c r="D39" s="45"/>
      <c r="E39" s="45"/>
      <c r="F39" s="74"/>
      <c r="G39" s="45">
        <v>132.5</v>
      </c>
      <c r="H39" s="82">
        <v>126.2</v>
      </c>
      <c r="J39" s="56"/>
      <c r="K39" s="69"/>
      <c r="L39" s="36"/>
      <c r="M39" s="70"/>
      <c r="N39" s="69"/>
      <c r="O39" s="36"/>
      <c r="P39" s="36"/>
      <c r="Q39" s="82"/>
      <c r="R39" s="68"/>
      <c r="S39" s="71"/>
      <c r="T39" s="82">
        <v>56.85</v>
      </c>
      <c r="U39" s="71">
        <v>89.39</v>
      </c>
      <c r="V39" s="45">
        <v>123.8</v>
      </c>
      <c r="W39" s="82">
        <v>117.9047619047619</v>
      </c>
    </row>
    <row r="40" spans="1:23" s="14" customFormat="1" ht="13.5" customHeight="1" hidden="1">
      <c r="A40" s="48" t="s">
        <v>41</v>
      </c>
      <c r="B40" s="51">
        <v>0.96</v>
      </c>
      <c r="C40" s="61">
        <v>10</v>
      </c>
      <c r="D40" s="45" t="e">
        <f t="shared" si="0"/>
        <v>#REF!</v>
      </c>
      <c r="E40" s="45" t="e">
        <f>#REF!*1.05</f>
        <v>#REF!</v>
      </c>
      <c r="F40" s="74"/>
      <c r="G40" s="45">
        <f>H40*1.05</f>
        <v>0</v>
      </c>
      <c r="H40" s="82">
        <f>W40*1.07</f>
        <v>0</v>
      </c>
      <c r="J40" s="56"/>
      <c r="K40" s="69">
        <v>64.18</v>
      </c>
      <c r="L40" s="36"/>
      <c r="M40" s="70">
        <v>67.39</v>
      </c>
      <c r="N40" s="69"/>
      <c r="O40" s="36">
        <v>69.41</v>
      </c>
      <c r="P40" s="36">
        <v>72.88</v>
      </c>
      <c r="Q40" s="82">
        <v>74.77</v>
      </c>
      <c r="R40" s="68"/>
      <c r="S40" s="71">
        <v>56.12</v>
      </c>
      <c r="T40" s="82">
        <v>62.2</v>
      </c>
      <c r="U40" s="71"/>
      <c r="V40" s="45">
        <f>AJ40*1.16</f>
        <v>0</v>
      </c>
      <c r="W40" s="82">
        <v>0</v>
      </c>
    </row>
    <row r="41" spans="1:23" s="14" customFormat="1" ht="13.5" customHeight="1" hidden="1">
      <c r="A41" s="48" t="s">
        <v>40</v>
      </c>
      <c r="B41" s="51">
        <v>0.96</v>
      </c>
      <c r="C41" s="61">
        <v>10</v>
      </c>
      <c r="D41" s="45" t="e">
        <f t="shared" si="0"/>
        <v>#REF!</v>
      </c>
      <c r="E41" s="45" t="e">
        <f>#REF!*1.05</f>
        <v>#REF!</v>
      </c>
      <c r="F41" s="74"/>
      <c r="G41" s="45">
        <f>H41*1.05</f>
        <v>0</v>
      </c>
      <c r="H41" s="82">
        <f>W41*1.07</f>
        <v>0</v>
      </c>
      <c r="J41" s="56"/>
      <c r="K41" s="69">
        <v>31.4</v>
      </c>
      <c r="L41" s="36"/>
      <c r="M41" s="70">
        <v>32.97</v>
      </c>
      <c r="N41" s="69"/>
      <c r="O41" s="36">
        <v>33.96</v>
      </c>
      <c r="P41" s="36">
        <v>35.66</v>
      </c>
      <c r="Q41" s="82">
        <v>39.76</v>
      </c>
      <c r="R41" s="68"/>
      <c r="S41" s="71">
        <v>68.16</v>
      </c>
      <c r="T41" s="82">
        <v>75.6</v>
      </c>
      <c r="U41" s="71"/>
      <c r="V41" s="45">
        <f>AJ41*1.16</f>
        <v>0</v>
      </c>
      <c r="W41" s="82">
        <v>0</v>
      </c>
    </row>
    <row r="42" spans="1:23" s="14" customFormat="1" ht="13.5" customHeight="1" hidden="1">
      <c r="A42" s="48" t="s">
        <v>32</v>
      </c>
      <c r="B42" s="51">
        <v>0.99</v>
      </c>
      <c r="C42" s="61">
        <v>10</v>
      </c>
      <c r="D42" s="45" t="e">
        <f t="shared" si="0"/>
        <v>#REF!</v>
      </c>
      <c r="E42" s="45" t="e">
        <f>#REF!*1.05</f>
        <v>#REF!</v>
      </c>
      <c r="F42" s="74"/>
      <c r="G42" s="45">
        <f>H42*1.05</f>
        <v>0</v>
      </c>
      <c r="H42" s="82">
        <f>W42*1.07</f>
        <v>0</v>
      </c>
      <c r="J42" s="56"/>
      <c r="K42" s="69"/>
      <c r="L42" s="36"/>
      <c r="M42" s="70"/>
      <c r="N42" s="69"/>
      <c r="O42" s="36"/>
      <c r="P42" s="36"/>
      <c r="Q42" s="82">
        <v>61.44</v>
      </c>
      <c r="R42" s="68"/>
      <c r="S42" s="71">
        <v>74.71</v>
      </c>
      <c r="T42" s="82">
        <v>82.9</v>
      </c>
      <c r="U42" s="71"/>
      <c r="V42" s="45">
        <f>AJ42*1.16</f>
        <v>0</v>
      </c>
      <c r="W42" s="82">
        <v>0</v>
      </c>
    </row>
    <row r="43" spans="1:23" s="14" customFormat="1" ht="13.5" customHeight="1" hidden="1">
      <c r="A43" s="48" t="s">
        <v>33</v>
      </c>
      <c r="B43" s="51">
        <v>1.26</v>
      </c>
      <c r="C43" s="61">
        <v>10</v>
      </c>
      <c r="D43" s="45" t="e">
        <f t="shared" si="0"/>
        <v>#REF!</v>
      </c>
      <c r="E43" s="45" t="e">
        <f>#REF!*1.05</f>
        <v>#REF!</v>
      </c>
      <c r="F43" s="74"/>
      <c r="G43" s="45">
        <f>H43*1.05</f>
        <v>0</v>
      </c>
      <c r="H43" s="82">
        <f>W43*1.07</f>
        <v>0</v>
      </c>
      <c r="J43" s="56"/>
      <c r="K43" s="69">
        <v>69.45</v>
      </c>
      <c r="L43" s="36"/>
      <c r="M43" s="70">
        <v>72.92</v>
      </c>
      <c r="N43" s="69"/>
      <c r="O43" s="36">
        <v>75.11</v>
      </c>
      <c r="P43" s="36">
        <v>78.87</v>
      </c>
      <c r="Q43" s="82">
        <v>66.58</v>
      </c>
      <c r="R43" s="68"/>
      <c r="S43" s="71">
        <v>80.76</v>
      </c>
      <c r="T43" s="82">
        <v>89.6</v>
      </c>
      <c r="U43" s="71"/>
      <c r="V43" s="45">
        <f>AJ43*1.16</f>
        <v>0</v>
      </c>
      <c r="W43" s="82">
        <v>0</v>
      </c>
    </row>
    <row r="44" spans="1:23" s="14" customFormat="1" ht="13.5" customHeight="1">
      <c r="A44" s="48" t="s">
        <v>4</v>
      </c>
      <c r="B44" s="51">
        <v>1.25</v>
      </c>
      <c r="C44" s="61">
        <v>10</v>
      </c>
      <c r="D44" s="45" t="e">
        <f t="shared" si="0"/>
        <v>#REF!</v>
      </c>
      <c r="E44" s="45" t="e">
        <f>#REF!*1.05</f>
        <v>#REF!</v>
      </c>
      <c r="F44" s="76"/>
      <c r="G44" s="45">
        <v>152.9</v>
      </c>
      <c r="H44" s="82">
        <v>145.6</v>
      </c>
      <c r="J44" s="56"/>
      <c r="K44" s="69"/>
      <c r="L44" s="36"/>
      <c r="M44" s="70"/>
      <c r="N44" s="69"/>
      <c r="O44" s="36"/>
      <c r="P44" s="36"/>
      <c r="Q44" s="82">
        <v>68.36</v>
      </c>
      <c r="R44" s="68"/>
      <c r="S44" s="71">
        <v>66.32</v>
      </c>
      <c r="T44" s="82">
        <v>73.6</v>
      </c>
      <c r="U44" s="71">
        <v>103.2</v>
      </c>
      <c r="V44" s="45">
        <v>142.9</v>
      </c>
      <c r="W44" s="82">
        <v>136.0952380952381</v>
      </c>
    </row>
    <row r="45" spans="1:23" s="14" customFormat="1" ht="13.5" customHeight="1" thickBot="1">
      <c r="A45" s="49" t="s">
        <v>5</v>
      </c>
      <c r="B45" s="52">
        <v>2.45</v>
      </c>
      <c r="C45" s="63">
        <v>5</v>
      </c>
      <c r="D45" s="46" t="e">
        <f t="shared" si="0"/>
        <v>#REF!</v>
      </c>
      <c r="E45" s="46" t="e">
        <f>#REF!*1.05</f>
        <v>#REF!</v>
      </c>
      <c r="F45" s="78"/>
      <c r="G45" s="46">
        <v>320</v>
      </c>
      <c r="H45" s="83">
        <v>304.8</v>
      </c>
      <c r="J45" s="56"/>
      <c r="K45" s="69">
        <v>69.45</v>
      </c>
      <c r="L45" s="36"/>
      <c r="M45" s="70">
        <v>72.92</v>
      </c>
      <c r="N45" s="69"/>
      <c r="O45" s="36">
        <v>75.11</v>
      </c>
      <c r="P45" s="36">
        <v>78.87</v>
      </c>
      <c r="Q45" s="82">
        <v>80.86</v>
      </c>
      <c r="R45" s="68"/>
      <c r="S45" s="71">
        <v>138.79</v>
      </c>
      <c r="T45" s="83">
        <v>154</v>
      </c>
      <c r="U45" s="71">
        <v>215.95</v>
      </c>
      <c r="V45" s="46">
        <v>299.1</v>
      </c>
      <c r="W45" s="83">
        <v>284.9</v>
      </c>
    </row>
    <row r="46" spans="1:20" s="14" customFormat="1" ht="12" customHeight="1">
      <c r="A46" s="37"/>
      <c r="B46" s="34"/>
      <c r="C46" s="34"/>
      <c r="D46" s="35"/>
      <c r="E46" s="36"/>
      <c r="F46" s="31"/>
      <c r="G46" s="36"/>
      <c r="H46" s="36"/>
      <c r="J46" s="56"/>
      <c r="K46" s="69">
        <v>76.13</v>
      </c>
      <c r="L46" s="36"/>
      <c r="M46" s="70">
        <v>79.94</v>
      </c>
      <c r="N46" s="69"/>
      <c r="O46" s="36">
        <v>82.34</v>
      </c>
      <c r="P46" s="36">
        <v>86.46</v>
      </c>
      <c r="Q46" s="82">
        <v>88.64</v>
      </c>
      <c r="R46" s="68"/>
      <c r="T46" s="71"/>
    </row>
    <row r="47" spans="1:53" s="59" customFormat="1" ht="16.5" customHeight="1">
      <c r="A47" s="139" t="s">
        <v>67</v>
      </c>
      <c r="B47" s="140"/>
      <c r="C47" s="140"/>
      <c r="D47" s="140"/>
      <c r="E47" s="140"/>
      <c r="F47" s="140"/>
      <c r="G47" s="140"/>
      <c r="H47" s="140"/>
      <c r="I47" s="121"/>
      <c r="J47" s="121"/>
      <c r="K47" s="121"/>
      <c r="L47" s="121"/>
      <c r="M47" s="121"/>
      <c r="N47" s="121"/>
      <c r="O47" s="121"/>
      <c r="AL47" s="120"/>
      <c r="AM47" s="120"/>
      <c r="AN47" s="120"/>
      <c r="AQ47" s="120"/>
      <c r="AR47" s="120"/>
      <c r="AZ47" s="120"/>
      <c r="BA47" s="120"/>
    </row>
    <row r="48" spans="1:20" s="14" customFormat="1" ht="4.5" customHeight="1" thickBot="1">
      <c r="A48" s="37"/>
      <c r="B48" s="34"/>
      <c r="C48" s="34"/>
      <c r="D48" s="35"/>
      <c r="E48" s="36"/>
      <c r="F48" s="31"/>
      <c r="G48" s="36"/>
      <c r="H48" s="36"/>
      <c r="J48" s="70"/>
      <c r="K48" s="69"/>
      <c r="L48" s="36"/>
      <c r="M48" s="70"/>
      <c r="N48" s="69"/>
      <c r="O48" s="36"/>
      <c r="P48" s="36"/>
      <c r="Q48" s="82"/>
      <c r="R48" s="68"/>
      <c r="T48" s="71"/>
    </row>
    <row r="49" spans="1:20" s="14" customFormat="1" ht="12" customHeight="1">
      <c r="A49" s="103" t="s">
        <v>44</v>
      </c>
      <c r="B49" s="104" t="s">
        <v>0</v>
      </c>
      <c r="C49" s="105" t="s">
        <v>1</v>
      </c>
      <c r="D49" s="104" t="s">
        <v>29</v>
      </c>
      <c r="E49" s="106" t="s">
        <v>28</v>
      </c>
      <c r="F49" s="131" t="s">
        <v>42</v>
      </c>
      <c r="G49" s="129" t="s">
        <v>42</v>
      </c>
      <c r="H49" s="133" t="s">
        <v>70</v>
      </c>
      <c r="I49" s="93"/>
      <c r="J49" s="70">
        <v>51.4</v>
      </c>
      <c r="K49" s="69">
        <v>64.1</v>
      </c>
      <c r="L49" s="36"/>
      <c r="M49" s="70">
        <v>67.31</v>
      </c>
      <c r="N49" s="69"/>
      <c r="O49" s="36">
        <v>69.33</v>
      </c>
      <c r="P49" s="36">
        <v>72.8</v>
      </c>
      <c r="Q49" s="107">
        <v>78.69</v>
      </c>
      <c r="R49" s="36"/>
      <c r="T49" s="71"/>
    </row>
    <row r="50" spans="1:20" s="14" customFormat="1" ht="12" customHeight="1" thickBot="1">
      <c r="A50" s="108" t="s">
        <v>45</v>
      </c>
      <c r="B50" s="109" t="s">
        <v>2</v>
      </c>
      <c r="C50" s="110" t="s">
        <v>3</v>
      </c>
      <c r="D50" s="109" t="s">
        <v>30</v>
      </c>
      <c r="E50" s="111" t="s">
        <v>46</v>
      </c>
      <c r="F50" s="132"/>
      <c r="G50" s="130"/>
      <c r="H50" s="134"/>
      <c r="I50" s="93"/>
      <c r="J50" s="80"/>
      <c r="K50" s="79"/>
      <c r="L50" s="36"/>
      <c r="M50" s="80"/>
      <c r="N50" s="79"/>
      <c r="O50" s="36"/>
      <c r="P50" s="36"/>
      <c r="Q50" s="107">
        <v>85</v>
      </c>
      <c r="R50" s="36"/>
      <c r="T50" s="71"/>
    </row>
    <row r="51" spans="1:23" s="14" customFormat="1" ht="13.5" customHeight="1">
      <c r="A51" s="48" t="s">
        <v>47</v>
      </c>
      <c r="B51" s="50">
        <v>0.12</v>
      </c>
      <c r="C51" s="62">
        <v>60</v>
      </c>
      <c r="D51" s="44">
        <f aca="true" t="shared" si="2" ref="D51:E59">E51*1.05</f>
        <v>27.977040000000002</v>
      </c>
      <c r="E51" s="44">
        <f t="shared" si="2"/>
        <v>26.6448</v>
      </c>
      <c r="F51" s="44">
        <f>H51*1.04</f>
        <v>25.375999999999998</v>
      </c>
      <c r="G51" s="117">
        <v>25.6</v>
      </c>
      <c r="H51" s="96">
        <v>24.4</v>
      </c>
      <c r="I51" s="93"/>
      <c r="O51" s="71"/>
      <c r="T51" s="71"/>
      <c r="U51" s="71">
        <v>18.42</v>
      </c>
      <c r="V51" s="118">
        <v>24.4</v>
      </c>
      <c r="W51" s="71">
        <v>23.2</v>
      </c>
    </row>
    <row r="52" spans="1:23" s="14" customFormat="1" ht="13.5" customHeight="1">
      <c r="A52" s="48" t="s">
        <v>48</v>
      </c>
      <c r="B52" s="51">
        <v>0.15</v>
      </c>
      <c r="C52" s="61">
        <v>40</v>
      </c>
      <c r="D52" s="45">
        <f t="shared" si="2"/>
        <v>25.3575</v>
      </c>
      <c r="E52" s="45">
        <f t="shared" si="2"/>
        <v>24.150000000000002</v>
      </c>
      <c r="F52" s="45">
        <v>23</v>
      </c>
      <c r="G52" s="118">
        <v>32.2</v>
      </c>
      <c r="H52" s="97">
        <v>30.7</v>
      </c>
      <c r="I52" s="93"/>
      <c r="O52" s="71"/>
      <c r="T52" s="71"/>
      <c r="U52" s="71">
        <v>23.1</v>
      </c>
      <c r="V52" s="118">
        <v>30.6</v>
      </c>
      <c r="W52" s="71">
        <v>29.2</v>
      </c>
    </row>
    <row r="53" spans="1:23" s="14" customFormat="1" ht="13.5" customHeight="1" thickBot="1">
      <c r="A53" s="48" t="s">
        <v>49</v>
      </c>
      <c r="B53" s="51">
        <v>0.18</v>
      </c>
      <c r="C53" s="61">
        <v>40</v>
      </c>
      <c r="D53" s="45">
        <f t="shared" si="2"/>
        <v>40.01634</v>
      </c>
      <c r="E53" s="45">
        <f t="shared" si="2"/>
        <v>38.1108</v>
      </c>
      <c r="F53" s="45">
        <f>H53*1.04</f>
        <v>36.296</v>
      </c>
      <c r="G53" s="118">
        <v>36.6</v>
      </c>
      <c r="H53" s="97">
        <v>34.9</v>
      </c>
      <c r="I53" s="93"/>
      <c r="O53" s="71"/>
      <c r="T53" s="71"/>
      <c r="U53" s="71">
        <v>26.24</v>
      </c>
      <c r="V53" s="118">
        <v>34.8</v>
      </c>
      <c r="W53" s="71">
        <v>33.2</v>
      </c>
    </row>
    <row r="54" spans="1:23" s="14" customFormat="1" ht="13.5" customHeight="1">
      <c r="A54" s="48" t="s">
        <v>50</v>
      </c>
      <c r="B54" s="51">
        <v>0.26</v>
      </c>
      <c r="C54" s="61">
        <v>20</v>
      </c>
      <c r="D54" s="45">
        <f t="shared" si="2"/>
        <v>36.713249999999995</v>
      </c>
      <c r="E54" s="45">
        <f t="shared" si="2"/>
        <v>34.964999999999996</v>
      </c>
      <c r="F54" s="45">
        <v>33.3</v>
      </c>
      <c r="G54" s="118">
        <v>46.7</v>
      </c>
      <c r="H54" s="97">
        <v>44.5</v>
      </c>
      <c r="I54" s="93"/>
      <c r="O54" s="71"/>
      <c r="S54" s="71">
        <v>8.47</v>
      </c>
      <c r="T54" s="81">
        <v>9.4</v>
      </c>
      <c r="U54" s="71">
        <v>33.55</v>
      </c>
      <c r="V54" s="118">
        <v>44.5</v>
      </c>
      <c r="W54" s="71">
        <v>42.4</v>
      </c>
    </row>
    <row r="55" spans="1:23" s="14" customFormat="1" ht="13.5" customHeight="1">
      <c r="A55" s="48" t="s">
        <v>51</v>
      </c>
      <c r="B55" s="51">
        <v>0.35</v>
      </c>
      <c r="C55" s="61">
        <v>10</v>
      </c>
      <c r="D55" s="45">
        <f t="shared" si="2"/>
        <v>44.32050000000001</v>
      </c>
      <c r="E55" s="45">
        <f t="shared" si="2"/>
        <v>42.21000000000001</v>
      </c>
      <c r="F55" s="45">
        <v>40.2</v>
      </c>
      <c r="G55" s="118">
        <v>56.4</v>
      </c>
      <c r="H55" s="97">
        <v>53.7</v>
      </c>
      <c r="I55" s="93"/>
      <c r="O55" s="71"/>
      <c r="S55" s="71">
        <v>8.81</v>
      </c>
      <c r="T55" s="82">
        <v>9.7</v>
      </c>
      <c r="U55" s="71">
        <v>40.48</v>
      </c>
      <c r="V55" s="118">
        <v>53.6</v>
      </c>
      <c r="W55" s="71">
        <v>51.1</v>
      </c>
    </row>
    <row r="56" spans="1:23" s="14" customFormat="1" ht="13.5" customHeight="1">
      <c r="A56" s="48" t="s">
        <v>52</v>
      </c>
      <c r="B56" s="51">
        <v>0.38</v>
      </c>
      <c r="C56" s="61">
        <v>20</v>
      </c>
      <c r="D56" s="45">
        <f t="shared" si="2"/>
        <v>43.4385</v>
      </c>
      <c r="E56" s="45">
        <f t="shared" si="2"/>
        <v>41.37</v>
      </c>
      <c r="F56" s="45">
        <v>39.4</v>
      </c>
      <c r="G56" s="118">
        <v>55.3</v>
      </c>
      <c r="H56" s="97">
        <v>52.7</v>
      </c>
      <c r="I56" s="93"/>
      <c r="O56" s="71"/>
      <c r="S56" s="71">
        <v>9.7</v>
      </c>
      <c r="T56" s="82">
        <v>10.7</v>
      </c>
      <c r="U56" s="71">
        <v>39.76</v>
      </c>
      <c r="V56" s="118">
        <v>52.7</v>
      </c>
      <c r="W56" s="71">
        <v>50.2</v>
      </c>
    </row>
    <row r="57" spans="1:23" s="14" customFormat="1" ht="13.5" customHeight="1">
      <c r="A57" s="48" t="s">
        <v>53</v>
      </c>
      <c r="B57" s="51">
        <v>0.5</v>
      </c>
      <c r="C57" s="61">
        <v>10</v>
      </c>
      <c r="D57" s="45">
        <f t="shared" si="2"/>
        <v>52.589250000000014</v>
      </c>
      <c r="E57" s="45">
        <f t="shared" si="2"/>
        <v>50.08500000000001</v>
      </c>
      <c r="F57" s="45">
        <v>47.7</v>
      </c>
      <c r="G57" s="118">
        <v>66.9</v>
      </c>
      <c r="H57" s="97">
        <v>63.7</v>
      </c>
      <c r="I57" s="93"/>
      <c r="O57" s="71"/>
      <c r="S57" s="71">
        <v>9.45</v>
      </c>
      <c r="T57" s="82">
        <v>10.4</v>
      </c>
      <c r="U57" s="71">
        <v>48.08</v>
      </c>
      <c r="V57" s="118">
        <v>63.7</v>
      </c>
      <c r="W57" s="71">
        <v>60.7</v>
      </c>
    </row>
    <row r="58" spans="1:23" s="14" customFormat="1" ht="13.5" customHeight="1">
      <c r="A58" s="48" t="s">
        <v>54</v>
      </c>
      <c r="B58" s="51">
        <v>0.62</v>
      </c>
      <c r="C58" s="61">
        <v>20</v>
      </c>
      <c r="D58" s="45">
        <f t="shared" si="2"/>
        <v>59.976</v>
      </c>
      <c r="E58" s="45">
        <f t="shared" si="2"/>
        <v>57.12</v>
      </c>
      <c r="F58" s="45">
        <v>54.4</v>
      </c>
      <c r="G58" s="118">
        <v>80</v>
      </c>
      <c r="H58" s="97">
        <v>76.2</v>
      </c>
      <c r="I58" s="93"/>
      <c r="O58" s="71"/>
      <c r="S58" s="71">
        <v>8.92</v>
      </c>
      <c r="T58" s="82">
        <v>9.9</v>
      </c>
      <c r="U58" s="71">
        <v>54.87</v>
      </c>
      <c r="V58" s="118">
        <v>72.7</v>
      </c>
      <c r="W58" s="71">
        <v>69.3</v>
      </c>
    </row>
    <row r="59" spans="1:23" s="14" customFormat="1" ht="13.5" customHeight="1" thickBot="1">
      <c r="A59" s="49" t="s">
        <v>55</v>
      </c>
      <c r="B59" s="52">
        <v>0.83</v>
      </c>
      <c r="C59" s="64">
        <v>10</v>
      </c>
      <c r="D59" s="46">
        <f t="shared" si="2"/>
        <v>77.175</v>
      </c>
      <c r="E59" s="46">
        <f t="shared" si="2"/>
        <v>73.5</v>
      </c>
      <c r="F59" s="46">
        <v>70</v>
      </c>
      <c r="G59" s="119">
        <v>103</v>
      </c>
      <c r="H59" s="98">
        <v>98.1</v>
      </c>
      <c r="I59" s="93"/>
      <c r="O59" s="71"/>
      <c r="S59" s="71">
        <v>9.03</v>
      </c>
      <c r="T59" s="82">
        <v>10</v>
      </c>
      <c r="U59" s="71">
        <v>70.66</v>
      </c>
      <c r="V59" s="119">
        <v>93.6</v>
      </c>
      <c r="W59" s="71">
        <v>89.2</v>
      </c>
    </row>
    <row r="60" spans="1:20" s="14" customFormat="1" ht="15" customHeight="1" thickBot="1">
      <c r="A60" s="94"/>
      <c r="B60" s="66"/>
      <c r="C60" s="67"/>
      <c r="D60" s="68"/>
      <c r="E60" s="68"/>
      <c r="F60" s="95"/>
      <c r="G60" s="68"/>
      <c r="H60" s="68"/>
      <c r="I60" s="93"/>
      <c r="O60" s="71"/>
      <c r="S60" s="71">
        <v>11.22</v>
      </c>
      <c r="T60" s="82">
        <v>12.4</v>
      </c>
    </row>
    <row r="61" spans="1:20" s="14" customFormat="1" ht="18" customHeight="1" thickBot="1">
      <c r="A61" s="122" t="s">
        <v>56</v>
      </c>
      <c r="B61" s="123"/>
      <c r="C61" s="123"/>
      <c r="D61" s="123"/>
      <c r="E61" s="123"/>
      <c r="F61" s="123"/>
      <c r="G61" s="123"/>
      <c r="H61" s="123"/>
      <c r="I61" s="92"/>
      <c r="J61" s="91">
        <v>15.86</v>
      </c>
      <c r="K61" s="56">
        <v>9.54</v>
      </c>
      <c r="M61" s="65">
        <v>10.02</v>
      </c>
      <c r="O61" s="71">
        <v>10.32</v>
      </c>
      <c r="P61" s="14">
        <v>10.84</v>
      </c>
      <c r="Q61" s="82">
        <v>11.71</v>
      </c>
      <c r="R61" s="68"/>
      <c r="S61" s="71">
        <v>80.9</v>
      </c>
      <c r="T61" s="83">
        <v>89.8</v>
      </c>
    </row>
    <row r="62" spans="1:20" s="14" customFormat="1" ht="6" customHeight="1">
      <c r="A62" s="99"/>
      <c r="B62" s="99"/>
      <c r="C62" s="99"/>
      <c r="D62" s="99"/>
      <c r="E62" s="99"/>
      <c r="F62" s="99"/>
      <c r="G62" s="99"/>
      <c r="H62" s="99"/>
      <c r="J62" s="55"/>
      <c r="K62" s="56"/>
      <c r="M62" s="65"/>
      <c r="O62" s="71"/>
      <c r="Q62" s="82"/>
      <c r="R62" s="68"/>
      <c r="T62" s="71"/>
    </row>
    <row r="63" spans="1:20" s="14" customFormat="1" ht="15" customHeight="1">
      <c r="A63" s="42" t="s">
        <v>57</v>
      </c>
      <c r="B63" s="43"/>
      <c r="C63" s="43"/>
      <c r="D63" s="41"/>
      <c r="E63" s="32"/>
      <c r="F63" s="33"/>
      <c r="G63" s="39"/>
      <c r="H63" s="36"/>
      <c r="J63" s="56">
        <v>8.1</v>
      </c>
      <c r="K63" s="56">
        <v>11.6</v>
      </c>
      <c r="M63" s="65">
        <v>12.18</v>
      </c>
      <c r="O63" s="71">
        <v>12.55</v>
      </c>
      <c r="P63" s="14">
        <v>13.18</v>
      </c>
      <c r="Q63" s="82">
        <v>14.23</v>
      </c>
      <c r="R63" s="68"/>
      <c r="T63" s="71"/>
    </row>
    <row r="64" spans="1:20" s="14" customFormat="1" ht="15" customHeight="1">
      <c r="A64" s="42" t="s">
        <v>58</v>
      </c>
      <c r="B64" s="43"/>
      <c r="C64" s="43"/>
      <c r="D64" s="41"/>
      <c r="E64" s="32"/>
      <c r="F64" s="33"/>
      <c r="G64" s="39"/>
      <c r="H64" s="36"/>
      <c r="J64" s="56"/>
      <c r="K64" s="56"/>
      <c r="M64" s="65"/>
      <c r="O64" s="71"/>
      <c r="Q64" s="82"/>
      <c r="R64" s="68"/>
      <c r="T64" s="71"/>
    </row>
    <row r="65" spans="1:20" s="14" customFormat="1" ht="15" customHeight="1">
      <c r="A65" s="27" t="s">
        <v>59</v>
      </c>
      <c r="B65" s="28"/>
      <c r="C65" s="28"/>
      <c r="D65" s="54"/>
      <c r="E65" s="40"/>
      <c r="F65" s="68"/>
      <c r="G65" s="30"/>
      <c r="H65" s="100"/>
      <c r="J65" s="55">
        <v>12.24</v>
      </c>
      <c r="K65" s="56">
        <v>14.8</v>
      </c>
      <c r="M65" s="65">
        <v>15.54</v>
      </c>
      <c r="O65" s="71">
        <v>16.01</v>
      </c>
      <c r="P65" s="14">
        <v>16.81</v>
      </c>
      <c r="Q65" s="82">
        <v>18.15</v>
      </c>
      <c r="R65" s="68"/>
      <c r="T65" s="71"/>
    </row>
    <row r="66" spans="1:20" s="14" customFormat="1" ht="15" customHeight="1">
      <c r="A66" s="27" t="s">
        <v>34</v>
      </c>
      <c r="B66" s="28"/>
      <c r="C66" s="28"/>
      <c r="D66" s="54"/>
      <c r="E66" s="40"/>
      <c r="F66" s="68"/>
      <c r="G66" s="30"/>
      <c r="H66" s="101"/>
      <c r="J66" s="56">
        <v>11.5</v>
      </c>
      <c r="K66" s="56">
        <v>15.72</v>
      </c>
      <c r="M66" s="65">
        <v>16.51</v>
      </c>
      <c r="O66" s="71">
        <v>17.01</v>
      </c>
      <c r="P66" s="14">
        <v>17.86</v>
      </c>
      <c r="Q66" s="82">
        <v>19.29</v>
      </c>
      <c r="R66" s="68"/>
      <c r="T66" s="71"/>
    </row>
    <row r="67" spans="1:20" s="14" customFormat="1" ht="15" customHeight="1">
      <c r="A67" s="27" t="s">
        <v>27</v>
      </c>
      <c r="B67" s="28"/>
      <c r="C67" s="28"/>
      <c r="D67" s="29"/>
      <c r="E67" s="13"/>
      <c r="F67" s="68"/>
      <c r="G67" s="30"/>
      <c r="H67" s="102"/>
      <c r="J67" s="56">
        <v>16.23</v>
      </c>
      <c r="K67" s="56">
        <v>16.37</v>
      </c>
      <c r="M67" s="65">
        <v>17.19</v>
      </c>
      <c r="O67" s="71">
        <v>17.71</v>
      </c>
      <c r="P67" s="14">
        <v>18.6</v>
      </c>
      <c r="Q67" s="82">
        <v>20.09</v>
      </c>
      <c r="R67" s="68"/>
      <c r="T67" s="71"/>
    </row>
    <row r="68" spans="1:20" s="14" customFormat="1" ht="12.75" customHeight="1">
      <c r="A68" s="4"/>
      <c r="B68" s="11"/>
      <c r="C68" s="11"/>
      <c r="D68" s="18"/>
      <c r="E68" s="13"/>
      <c r="F68" s="11"/>
      <c r="G68" s="57"/>
      <c r="H68" s="57"/>
      <c r="J68" s="56">
        <v>11.8</v>
      </c>
      <c r="K68" s="56">
        <v>20.75</v>
      </c>
      <c r="M68" s="65">
        <v>21.79</v>
      </c>
      <c r="O68" s="71">
        <v>22.44</v>
      </c>
      <c r="P68" s="14">
        <v>23.56</v>
      </c>
      <c r="Q68" s="82">
        <v>25.44</v>
      </c>
      <c r="R68" s="68"/>
      <c r="T68" s="71"/>
    </row>
    <row r="69" spans="1:20" s="14" customFormat="1" ht="12" customHeight="1">
      <c r="A69" s="4"/>
      <c r="B69" s="11"/>
      <c r="C69" s="11"/>
      <c r="D69" s="18"/>
      <c r="E69" s="13"/>
      <c r="F69" s="4"/>
      <c r="G69" s="58"/>
      <c r="H69" s="58"/>
      <c r="O69" s="71"/>
      <c r="T69" s="71"/>
    </row>
    <row r="70" spans="1:20" s="14" customFormat="1" ht="12" customHeight="1">
      <c r="A70" s="18"/>
      <c r="B70" s="4"/>
      <c r="C70" s="18"/>
      <c r="D70" s="18"/>
      <c r="E70" s="10"/>
      <c r="F70" s="4"/>
      <c r="G70" s="58"/>
      <c r="H70" s="58"/>
      <c r="O70" s="71"/>
      <c r="T70" s="71"/>
    </row>
    <row r="71" spans="1:20" s="14" customFormat="1" ht="12" customHeight="1">
      <c r="A71" s="18"/>
      <c r="B71" s="4"/>
      <c r="C71" s="18"/>
      <c r="D71" s="18"/>
      <c r="E71" s="10"/>
      <c r="F71" s="17"/>
      <c r="O71" s="71"/>
      <c r="T71" s="71"/>
    </row>
    <row r="72" spans="1:20" s="14" customFormat="1" ht="12" customHeight="1">
      <c r="A72" s="8"/>
      <c r="B72" s="17"/>
      <c r="C72" s="17"/>
      <c r="D72" s="18"/>
      <c r="E72" s="13"/>
      <c r="F72" s="11"/>
      <c r="G72" s="57"/>
      <c r="H72" s="57"/>
      <c r="O72" s="71"/>
      <c r="T72" s="71"/>
    </row>
    <row r="73" spans="1:20" s="14" customFormat="1" ht="12.75" customHeight="1">
      <c r="A73" s="4"/>
      <c r="B73" s="11"/>
      <c r="C73" s="11"/>
      <c r="D73" s="18"/>
      <c r="E73" s="13"/>
      <c r="F73" s="11"/>
      <c r="G73" s="57"/>
      <c r="H73" s="57"/>
      <c r="O73" s="71"/>
      <c r="T73" s="71"/>
    </row>
    <row r="74" spans="1:20" s="14" customFormat="1" ht="12" customHeight="1">
      <c r="A74" s="4"/>
      <c r="B74" s="11"/>
      <c r="C74" s="11"/>
      <c r="D74" s="18"/>
      <c r="E74" s="13"/>
      <c r="F74" s="11"/>
      <c r="G74" s="57"/>
      <c r="H74" s="57"/>
      <c r="O74" s="71"/>
      <c r="T74" s="71"/>
    </row>
    <row r="75" spans="1:20" s="14" customFormat="1" ht="12" customHeight="1">
      <c r="A75" s="4"/>
      <c r="B75" s="11"/>
      <c r="C75" s="11"/>
      <c r="D75" s="18"/>
      <c r="E75" s="13"/>
      <c r="F75" s="11"/>
      <c r="G75" s="57"/>
      <c r="H75" s="57"/>
      <c r="O75" s="71"/>
      <c r="T75" s="71"/>
    </row>
    <row r="76" spans="1:20" s="14" customFormat="1" ht="12" customHeight="1">
      <c r="A76" s="4"/>
      <c r="B76" s="11"/>
      <c r="C76" s="11"/>
      <c r="D76" s="18"/>
      <c r="E76" s="13"/>
      <c r="F76" s="9"/>
      <c r="G76" s="59"/>
      <c r="H76" s="59"/>
      <c r="O76" s="71"/>
      <c r="T76" s="71"/>
    </row>
    <row r="77" spans="1:20" s="14" customFormat="1" ht="12" customHeight="1">
      <c r="A77" s="9"/>
      <c r="B77" s="9"/>
      <c r="C77" s="9"/>
      <c r="D77" s="9"/>
      <c r="E77" s="9"/>
      <c r="F77" s="9"/>
      <c r="G77" s="59"/>
      <c r="H77" s="59"/>
      <c r="O77" s="71"/>
      <c r="T77" s="71"/>
    </row>
    <row r="78" spans="1:20" s="14" customFormat="1" ht="12" customHeight="1">
      <c r="A78" s="9"/>
      <c r="B78" s="9"/>
      <c r="C78" s="9"/>
      <c r="D78" s="9"/>
      <c r="E78" s="9"/>
      <c r="F78" s="12"/>
      <c r="G78" s="57"/>
      <c r="H78" s="57"/>
      <c r="O78" s="71"/>
      <c r="T78" s="71"/>
    </row>
    <row r="79" spans="1:20" s="14" customFormat="1" ht="12" customHeight="1">
      <c r="A79" s="7"/>
      <c r="B79" s="12"/>
      <c r="C79" s="11"/>
      <c r="D79" s="12"/>
      <c r="E79" s="13"/>
      <c r="F79" s="12"/>
      <c r="G79" s="57"/>
      <c r="H79" s="57"/>
      <c r="O79" s="71"/>
      <c r="T79" s="71"/>
    </row>
    <row r="80" spans="1:20" s="14" customFormat="1" ht="10.5" customHeight="1">
      <c r="A80" s="4"/>
      <c r="B80" s="12"/>
      <c r="C80" s="11"/>
      <c r="D80" s="18"/>
      <c r="E80" s="13"/>
      <c r="F80" s="12"/>
      <c r="G80" s="57"/>
      <c r="H80" s="57"/>
      <c r="O80" s="71"/>
      <c r="T80" s="71"/>
    </row>
    <row r="81" spans="1:20" s="14" customFormat="1" ht="10.5" customHeight="1">
      <c r="A81" s="4"/>
      <c r="B81" s="12"/>
      <c r="C81" s="11"/>
      <c r="D81" s="18"/>
      <c r="E81" s="13"/>
      <c r="F81" s="12"/>
      <c r="G81" s="57"/>
      <c r="H81" s="57"/>
      <c r="M81" s="5"/>
      <c r="O81" s="71"/>
      <c r="T81" s="71"/>
    </row>
    <row r="82" spans="1:20" s="14" customFormat="1" ht="10.5" customHeight="1">
      <c r="A82" s="4"/>
      <c r="B82" s="12"/>
      <c r="C82" s="11"/>
      <c r="D82" s="18"/>
      <c r="E82" s="13"/>
      <c r="F82" s="12"/>
      <c r="G82" s="57"/>
      <c r="H82" s="57"/>
      <c r="M82" s="5"/>
      <c r="O82" s="71"/>
      <c r="T82" s="71"/>
    </row>
    <row r="83" spans="1:15" ht="10.5" customHeight="1">
      <c r="A83" s="4"/>
      <c r="B83" s="12"/>
      <c r="C83" s="11"/>
      <c r="D83" s="18"/>
      <c r="E83" s="13"/>
      <c r="F83" s="12"/>
      <c r="G83" s="57"/>
      <c r="H83" s="57"/>
      <c r="J83" s="14"/>
      <c r="K83" s="14"/>
      <c r="L83" s="14"/>
      <c r="O83" s="72"/>
    </row>
    <row r="84" spans="1:15" ht="10.5" customHeight="1">
      <c r="A84" s="4"/>
      <c r="B84" s="12"/>
      <c r="C84" s="11"/>
      <c r="D84" s="18"/>
      <c r="E84" s="13"/>
      <c r="F84" s="12"/>
      <c r="G84" s="57"/>
      <c r="H84" s="57"/>
      <c r="J84" s="14"/>
      <c r="K84" s="14"/>
      <c r="L84" s="14"/>
      <c r="O84" s="72"/>
    </row>
    <row r="85" spans="1:15" ht="10.5" customHeight="1">
      <c r="A85" s="4"/>
      <c r="B85" s="12"/>
      <c r="C85" s="11"/>
      <c r="D85" s="18"/>
      <c r="E85" s="13"/>
      <c r="F85" s="12"/>
      <c r="G85" s="57"/>
      <c r="H85" s="57"/>
      <c r="O85" s="72"/>
    </row>
    <row r="86" spans="1:15" ht="10.5" customHeight="1">
      <c r="A86" s="4"/>
      <c r="B86" s="12"/>
      <c r="C86" s="11"/>
      <c r="D86" s="18"/>
      <c r="E86" s="13"/>
      <c r="F86" s="12"/>
      <c r="G86" s="57"/>
      <c r="H86" s="57"/>
      <c r="O86" s="72"/>
    </row>
    <row r="87" spans="1:15" ht="10.5" customHeight="1">
      <c r="A87" s="4"/>
      <c r="B87" s="12"/>
      <c r="C87" s="11"/>
      <c r="D87" s="18"/>
      <c r="E87" s="13"/>
      <c r="F87" s="12"/>
      <c r="G87" s="57"/>
      <c r="H87" s="57"/>
      <c r="O87" s="72"/>
    </row>
    <row r="88" spans="1:15" ht="10.5" customHeight="1">
      <c r="A88" s="4"/>
      <c r="B88" s="12"/>
      <c r="C88" s="11"/>
      <c r="D88" s="18"/>
      <c r="E88" s="13"/>
      <c r="F88" s="12"/>
      <c r="G88" s="57"/>
      <c r="H88" s="57"/>
      <c r="O88" s="72"/>
    </row>
    <row r="89" spans="1:15" ht="10.5" customHeight="1">
      <c r="A89" s="4"/>
      <c r="B89" s="12"/>
      <c r="C89" s="11"/>
      <c r="D89" s="18"/>
      <c r="E89" s="13"/>
      <c r="F89" s="12"/>
      <c r="G89" s="57"/>
      <c r="H89" s="57"/>
      <c r="O89" s="72"/>
    </row>
    <row r="90" spans="1:15" ht="10.5" customHeight="1">
      <c r="A90" s="4"/>
      <c r="B90" s="12"/>
      <c r="C90" s="11"/>
      <c r="D90" s="18"/>
      <c r="E90" s="13"/>
      <c r="F90" s="12"/>
      <c r="G90" s="57"/>
      <c r="H90" s="57"/>
      <c r="O90" s="72"/>
    </row>
    <row r="91" spans="1:15" ht="10.5" customHeight="1">
      <c r="A91" s="4"/>
      <c r="B91" s="12"/>
      <c r="C91" s="11"/>
      <c r="D91" s="18"/>
      <c r="E91" s="13"/>
      <c r="F91" s="12"/>
      <c r="G91" s="57"/>
      <c r="H91" s="57"/>
      <c r="O91" s="72"/>
    </row>
    <row r="92" spans="1:15" ht="10.5" customHeight="1">
      <c r="A92" s="4"/>
      <c r="B92" s="12"/>
      <c r="C92" s="11"/>
      <c r="D92" s="18"/>
      <c r="E92" s="13"/>
      <c r="F92" s="12"/>
      <c r="G92" s="57"/>
      <c r="H92" s="57"/>
      <c r="O92" s="72"/>
    </row>
    <row r="93" spans="1:15" ht="10.5" customHeight="1">
      <c r="A93" s="4"/>
      <c r="B93" s="12"/>
      <c r="C93" s="11"/>
      <c r="D93" s="18"/>
      <c r="E93" s="13"/>
      <c r="F93" s="12"/>
      <c r="G93" s="57"/>
      <c r="H93" s="57"/>
      <c r="O93" s="72"/>
    </row>
    <row r="94" spans="1:15" ht="10.5" customHeight="1">
      <c r="A94" s="4"/>
      <c r="B94" s="12"/>
      <c r="C94" s="11"/>
      <c r="D94" s="18"/>
      <c r="E94" s="13"/>
      <c r="F94" s="17"/>
      <c r="G94" s="57"/>
      <c r="H94" s="57"/>
      <c r="O94" s="72"/>
    </row>
    <row r="95" spans="1:15" ht="10.5" customHeight="1">
      <c r="A95" s="7"/>
      <c r="B95" s="12"/>
      <c r="C95" s="11"/>
      <c r="D95" s="18"/>
      <c r="E95" s="13"/>
      <c r="F95" s="6"/>
      <c r="G95" s="60"/>
      <c r="H95" s="60"/>
      <c r="M95" s="14"/>
      <c r="O95" s="72"/>
    </row>
    <row r="96" spans="1:15" ht="10.5" customHeight="1">
      <c r="A96" s="6"/>
      <c r="B96" s="6"/>
      <c r="C96" s="6"/>
      <c r="D96" s="6"/>
      <c r="E96" s="6"/>
      <c r="F96" s="6"/>
      <c r="G96" s="60"/>
      <c r="H96" s="60"/>
      <c r="M96" s="14"/>
      <c r="O96" s="72"/>
    </row>
    <row r="97" spans="1:20" s="14" customFormat="1" ht="10.5" customHeight="1">
      <c r="A97" s="6"/>
      <c r="B97" s="6"/>
      <c r="C97" s="6"/>
      <c r="D97" s="6"/>
      <c r="E97" s="6"/>
      <c r="F97" s="12"/>
      <c r="G97" s="57"/>
      <c r="H97" s="57"/>
      <c r="J97" s="5"/>
      <c r="K97" s="5"/>
      <c r="L97" s="5"/>
      <c r="O97" s="71"/>
      <c r="T97" s="71"/>
    </row>
    <row r="98" spans="1:20" s="14" customFormat="1" ht="10.5" customHeight="1">
      <c r="A98" s="7"/>
      <c r="B98" s="12"/>
      <c r="C98" s="20"/>
      <c r="D98" s="12"/>
      <c r="E98" s="13"/>
      <c r="F98" s="12"/>
      <c r="G98" s="57"/>
      <c r="H98" s="57"/>
      <c r="J98" s="5"/>
      <c r="K98" s="5"/>
      <c r="L98" s="5"/>
      <c r="O98" s="71"/>
      <c r="T98" s="71"/>
    </row>
    <row r="99" spans="1:20" s="14" customFormat="1" ht="10.5" customHeight="1">
      <c r="A99" s="7"/>
      <c r="B99" s="12"/>
      <c r="C99" s="11"/>
      <c r="D99" s="18"/>
      <c r="E99" s="13"/>
      <c r="F99" s="12"/>
      <c r="G99" s="57"/>
      <c r="H99" s="57"/>
      <c r="O99" s="71"/>
      <c r="T99" s="71"/>
    </row>
    <row r="100" spans="1:20" s="14" customFormat="1" ht="10.5" customHeight="1">
      <c r="A100" s="7"/>
      <c r="B100" s="12"/>
      <c r="C100" s="11"/>
      <c r="D100" s="18"/>
      <c r="E100" s="13"/>
      <c r="F100" s="12"/>
      <c r="G100" s="57"/>
      <c r="H100" s="57"/>
      <c r="M100" s="5"/>
      <c r="T100" s="71"/>
    </row>
    <row r="101" spans="1:20" s="14" customFormat="1" ht="10.5" customHeight="1">
      <c r="A101" s="4"/>
      <c r="B101" s="12"/>
      <c r="C101" s="11"/>
      <c r="D101" s="18"/>
      <c r="E101" s="13"/>
      <c r="F101" s="12"/>
      <c r="G101" s="57"/>
      <c r="H101" s="57"/>
      <c r="M101" s="5"/>
      <c r="T101" s="71"/>
    </row>
    <row r="102" spans="1:12" ht="10.5" customHeight="1">
      <c r="A102" s="4"/>
      <c r="B102" s="12"/>
      <c r="C102" s="11"/>
      <c r="D102" s="18"/>
      <c r="E102" s="13"/>
      <c r="F102" s="12"/>
      <c r="G102" s="57"/>
      <c r="H102" s="57"/>
      <c r="J102" s="14"/>
      <c r="K102" s="14"/>
      <c r="L102" s="14"/>
    </row>
    <row r="103" spans="1:12" ht="10.5" customHeight="1">
      <c r="A103" s="4"/>
      <c r="B103" s="12"/>
      <c r="C103" s="11"/>
      <c r="D103" s="18"/>
      <c r="E103" s="13"/>
      <c r="F103" s="7"/>
      <c r="G103" s="57"/>
      <c r="H103" s="57"/>
      <c r="J103" s="14"/>
      <c r="K103" s="14"/>
      <c r="L103" s="14"/>
    </row>
    <row r="104" spans="1:8" ht="10.5" customHeight="1">
      <c r="A104" s="7"/>
      <c r="B104" s="12"/>
      <c r="C104" s="11"/>
      <c r="D104" s="18"/>
      <c r="E104" s="13"/>
      <c r="F104" s="6"/>
      <c r="G104" s="60"/>
      <c r="H104" s="60"/>
    </row>
    <row r="105" spans="1:5" ht="10.5" customHeight="1">
      <c r="A105" s="6"/>
      <c r="B105" s="6"/>
      <c r="C105" s="6"/>
      <c r="D105" s="6"/>
      <c r="E105" s="6"/>
    </row>
    <row r="106" spans="4:5" ht="10.5" customHeight="1">
      <c r="D106" s="5"/>
      <c r="E106" s="5"/>
    </row>
    <row r="107" spans="4:5" ht="10.5" customHeight="1">
      <c r="D107" s="5"/>
      <c r="E107" s="5"/>
    </row>
    <row r="108" spans="4:5" ht="10.5" customHeight="1">
      <c r="D108" s="5"/>
      <c r="E108" s="5"/>
    </row>
    <row r="109" spans="4:5" ht="11.25" customHeight="1">
      <c r="D109" s="5"/>
      <c r="E109" s="5"/>
    </row>
    <row r="110" spans="4:5" ht="11.25" customHeight="1">
      <c r="D110" s="5"/>
      <c r="E110" s="5"/>
    </row>
    <row r="111" spans="4:5" ht="11.25" customHeight="1">
      <c r="D111" s="5"/>
      <c r="E111" s="5"/>
    </row>
    <row r="112" spans="4:5" ht="11.25" customHeight="1">
      <c r="D112" s="5"/>
      <c r="E112" s="5"/>
    </row>
    <row r="113" spans="4:5" ht="11.25" customHeight="1">
      <c r="D113" s="5"/>
      <c r="E113" s="5"/>
    </row>
    <row r="114" spans="4:5" ht="11.25" customHeight="1">
      <c r="D114" s="5"/>
      <c r="E114" s="5"/>
    </row>
    <row r="115" spans="4:5" ht="11.25" customHeight="1">
      <c r="D115" s="5"/>
      <c r="E115" s="5"/>
    </row>
    <row r="116" spans="4:5" ht="11.25" customHeight="1">
      <c r="D116" s="5"/>
      <c r="E116" s="5"/>
    </row>
    <row r="117" spans="4:5" ht="11.25" customHeight="1">
      <c r="D117" s="5"/>
      <c r="E117" s="5"/>
    </row>
    <row r="118" spans="4:5" ht="11.25" customHeight="1">
      <c r="D118" s="5"/>
      <c r="E118" s="5"/>
    </row>
    <row r="119" spans="4:5" ht="11.25" customHeight="1">
      <c r="D119" s="5"/>
      <c r="E119" s="5"/>
    </row>
    <row r="120" spans="4:5" ht="11.25" customHeight="1">
      <c r="D120" s="5"/>
      <c r="E120" s="5"/>
    </row>
    <row r="121" spans="4:5" ht="11.25" customHeight="1">
      <c r="D121" s="5"/>
      <c r="E121" s="5"/>
    </row>
    <row r="122" spans="4:5" ht="11.25" customHeight="1">
      <c r="D122" s="5"/>
      <c r="E122" s="5"/>
    </row>
    <row r="123" spans="4:5" ht="11.25" customHeight="1">
      <c r="D123" s="5"/>
      <c r="E123" s="5"/>
    </row>
    <row r="124" spans="4:5" ht="11.25" customHeight="1">
      <c r="D124" s="5"/>
      <c r="E124" s="5"/>
    </row>
    <row r="125" spans="4:5" ht="11.25" customHeight="1">
      <c r="D125" s="5"/>
      <c r="E125" s="5"/>
    </row>
    <row r="126" spans="4:5" ht="11.25" customHeight="1">
      <c r="D126" s="5"/>
      <c r="E126" s="5"/>
    </row>
    <row r="127" spans="4:5" ht="11.25" customHeight="1">
      <c r="D127" s="5"/>
      <c r="E127" s="5"/>
    </row>
    <row r="128" spans="4:5" ht="11.25" customHeight="1">
      <c r="D128" s="5"/>
      <c r="E128" s="5"/>
    </row>
    <row r="129" spans="4:5" ht="11.25" customHeight="1">
      <c r="D129" s="5"/>
      <c r="E129" s="5"/>
    </row>
  </sheetData>
  <sheetProtection selectLockedCells="1" selectUnlockedCells="1"/>
  <mergeCells count="17">
    <mergeCell ref="A10:I10"/>
    <mergeCell ref="A9:I9"/>
    <mergeCell ref="A12:H12"/>
    <mergeCell ref="A47:H47"/>
    <mergeCell ref="A1:I1"/>
    <mergeCell ref="A2:I2"/>
    <mergeCell ref="A3:I3"/>
    <mergeCell ref="A5:O5"/>
    <mergeCell ref="A6:O6"/>
    <mergeCell ref="A7:O7"/>
    <mergeCell ref="A61:H61"/>
    <mergeCell ref="F14:F15"/>
    <mergeCell ref="G14:G15"/>
    <mergeCell ref="H14:H15"/>
    <mergeCell ref="G49:G50"/>
    <mergeCell ref="F49:F50"/>
    <mergeCell ref="H49:H50"/>
  </mergeCells>
  <printOptions/>
  <pageMargins left="0.984251968503937" right="0" top="0" bottom="0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User</cp:lastModifiedBy>
  <cp:lastPrinted>2015-02-02T10:05:26Z</cp:lastPrinted>
  <dcterms:created xsi:type="dcterms:W3CDTF">2005-02-02T14:33:05Z</dcterms:created>
  <dcterms:modified xsi:type="dcterms:W3CDTF">2016-02-08T10:28:11Z</dcterms:modified>
  <cp:category/>
  <cp:version/>
  <cp:contentType/>
  <cp:contentStatus/>
</cp:coreProperties>
</file>